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812" windowHeight="8604" activeTab="1"/>
  </bookViews>
  <sheets>
    <sheet name="общая аварийность" sheetId="1" r:id="rId1"/>
    <sheet name="аварийность с детьми" sheetId="2" r:id="rId2"/>
  </sheets>
  <externalReferences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I59" i="2"/>
  <c r="J59" s="1"/>
  <c r="H59"/>
  <c r="F59"/>
  <c r="E59"/>
  <c r="C59"/>
  <c r="D59" s="1"/>
  <c r="B59"/>
  <c r="I58"/>
  <c r="H58"/>
  <c r="F58"/>
  <c r="E58"/>
  <c r="C58"/>
  <c r="B58"/>
  <c r="I57"/>
  <c r="H57"/>
  <c r="F57"/>
  <c r="E57"/>
  <c r="C57"/>
  <c r="B57"/>
  <c r="I56"/>
  <c r="H56"/>
  <c r="F56"/>
  <c r="E56"/>
  <c r="C56"/>
  <c r="B56"/>
  <c r="I55"/>
  <c r="I60" s="1"/>
  <c r="H55"/>
  <c r="H60" s="1"/>
  <c r="F55"/>
  <c r="F60" s="1"/>
  <c r="E55"/>
  <c r="E60" s="1"/>
  <c r="D55"/>
  <c r="C55"/>
  <c r="C60" s="1"/>
  <c r="D60" s="1"/>
  <c r="B55"/>
  <c r="B60" s="1"/>
  <c r="E54"/>
  <c r="B54"/>
  <c r="J53"/>
  <c r="I53"/>
  <c r="H53"/>
  <c r="H54" s="1"/>
  <c r="F53"/>
  <c r="E53"/>
  <c r="C53"/>
  <c r="D53" s="1"/>
  <c r="B53"/>
  <c r="I52"/>
  <c r="J52" s="1"/>
  <c r="H52"/>
  <c r="F52"/>
  <c r="G52" s="1"/>
  <c r="E52"/>
  <c r="C52"/>
  <c r="D52" s="1"/>
  <c r="B52"/>
  <c r="I51"/>
  <c r="J51" s="1"/>
  <c r="H51"/>
  <c r="F51"/>
  <c r="G51" s="1"/>
  <c r="E51"/>
  <c r="C51"/>
  <c r="D51" s="1"/>
  <c r="B51"/>
  <c r="I50"/>
  <c r="E50"/>
  <c r="B50"/>
  <c r="I49"/>
  <c r="J49" s="1"/>
  <c r="H49"/>
  <c r="F49"/>
  <c r="E49"/>
  <c r="D49"/>
  <c r="C49"/>
  <c r="B49"/>
  <c r="J48"/>
  <c r="I48"/>
  <c r="H48"/>
  <c r="H50" s="1"/>
  <c r="F48"/>
  <c r="F50" s="1"/>
  <c r="E48"/>
  <c r="C48"/>
  <c r="C50" s="1"/>
  <c r="D50" s="1"/>
  <c r="B48"/>
  <c r="B47"/>
  <c r="I46"/>
  <c r="J46" s="1"/>
  <c r="H46"/>
  <c r="F46"/>
  <c r="E46"/>
  <c r="D46"/>
  <c r="C46"/>
  <c r="B46"/>
  <c r="I45"/>
  <c r="I47" s="1"/>
  <c r="H45"/>
  <c r="F45"/>
  <c r="E45"/>
  <c r="E47" s="1"/>
  <c r="C45"/>
  <c r="B45"/>
  <c r="J44"/>
  <c r="I44"/>
  <c r="H44"/>
  <c r="H47" s="1"/>
  <c r="F44"/>
  <c r="F47" s="1"/>
  <c r="E44"/>
  <c r="C44"/>
  <c r="C47" s="1"/>
  <c r="D47" s="1"/>
  <c r="B44"/>
  <c r="I43"/>
  <c r="E43"/>
  <c r="B43"/>
  <c r="I42"/>
  <c r="J42" s="1"/>
  <c r="H42"/>
  <c r="F42"/>
  <c r="E42"/>
  <c r="D42"/>
  <c r="C42"/>
  <c r="B42"/>
  <c r="J41"/>
  <c r="I41"/>
  <c r="H41"/>
  <c r="H43" s="1"/>
  <c r="F41"/>
  <c r="F43" s="1"/>
  <c r="E41"/>
  <c r="C41"/>
  <c r="C43" s="1"/>
  <c r="D43" s="1"/>
  <c r="B41"/>
  <c r="I39"/>
  <c r="J39" s="1"/>
  <c r="H39"/>
  <c r="F39"/>
  <c r="G39" s="1"/>
  <c r="E39"/>
  <c r="C39"/>
  <c r="D39" s="1"/>
  <c r="B39"/>
  <c r="I38"/>
  <c r="H38"/>
  <c r="H40" s="1"/>
  <c r="F38"/>
  <c r="E38"/>
  <c r="E40" s="1"/>
  <c r="C38"/>
  <c r="C40" s="1"/>
  <c r="B38"/>
  <c r="B40" s="1"/>
  <c r="B37"/>
  <c r="I36"/>
  <c r="J36" s="1"/>
  <c r="H36"/>
  <c r="F36"/>
  <c r="E36"/>
  <c r="D36"/>
  <c r="C36"/>
  <c r="B36"/>
  <c r="I35"/>
  <c r="I37" s="1"/>
  <c r="J37" s="1"/>
  <c r="H35"/>
  <c r="H37" s="1"/>
  <c r="F35"/>
  <c r="F37" s="1"/>
  <c r="E35"/>
  <c r="E37" s="1"/>
  <c r="C35"/>
  <c r="C37" s="1"/>
  <c r="D37" s="1"/>
  <c r="B35"/>
  <c r="F34"/>
  <c r="I33"/>
  <c r="H33"/>
  <c r="F33"/>
  <c r="E33"/>
  <c r="C33"/>
  <c r="C34" s="1"/>
  <c r="B33"/>
  <c r="I32"/>
  <c r="J32" s="1"/>
  <c r="H32"/>
  <c r="H34" s="1"/>
  <c r="F32"/>
  <c r="E32"/>
  <c r="E34" s="1"/>
  <c r="C32"/>
  <c r="D32" s="1"/>
  <c r="B32"/>
  <c r="B34" s="1"/>
  <c r="I31"/>
  <c r="J31" s="1"/>
  <c r="H31"/>
  <c r="F31"/>
  <c r="E31"/>
  <c r="D31"/>
  <c r="C31"/>
  <c r="B31"/>
  <c r="F30"/>
  <c r="C30"/>
  <c r="D30" s="1"/>
  <c r="I29"/>
  <c r="J29" s="1"/>
  <c r="H29"/>
  <c r="F29"/>
  <c r="E29"/>
  <c r="C29"/>
  <c r="D29" s="1"/>
  <c r="B29"/>
  <c r="I28"/>
  <c r="I30" s="1"/>
  <c r="J30" s="1"/>
  <c r="H28"/>
  <c r="H30" s="1"/>
  <c r="F28"/>
  <c r="E28"/>
  <c r="E30" s="1"/>
  <c r="D28"/>
  <c r="C28"/>
  <c r="B28"/>
  <c r="B30" s="1"/>
  <c r="I26"/>
  <c r="H26"/>
  <c r="F26"/>
  <c r="E26"/>
  <c r="C26"/>
  <c r="B26"/>
  <c r="I25"/>
  <c r="H25"/>
  <c r="F25"/>
  <c r="E25"/>
  <c r="C25"/>
  <c r="B25"/>
  <c r="I24"/>
  <c r="I27" s="1"/>
  <c r="H24"/>
  <c r="H27" s="1"/>
  <c r="F24"/>
  <c r="F27" s="1"/>
  <c r="E24"/>
  <c r="E27" s="1"/>
  <c r="C24"/>
  <c r="C27" s="1"/>
  <c r="B24"/>
  <c r="B27" s="1"/>
  <c r="J22"/>
  <c r="I22"/>
  <c r="H22"/>
  <c r="F22"/>
  <c r="E22"/>
  <c r="C22"/>
  <c r="D22" s="1"/>
  <c r="B22"/>
  <c r="I21"/>
  <c r="J21" s="1"/>
  <c r="H21"/>
  <c r="F21"/>
  <c r="E21"/>
  <c r="C21"/>
  <c r="D21" s="1"/>
  <c r="B21"/>
  <c r="I20"/>
  <c r="J20" s="1"/>
  <c r="H20"/>
  <c r="F20"/>
  <c r="G20" s="1"/>
  <c r="E20"/>
  <c r="C20"/>
  <c r="D20" s="1"/>
  <c r="B20"/>
  <c r="I19"/>
  <c r="I23" s="1"/>
  <c r="J23" s="1"/>
  <c r="H19"/>
  <c r="H23" s="1"/>
  <c r="F19"/>
  <c r="F23" s="1"/>
  <c r="E19"/>
  <c r="E23" s="1"/>
  <c r="D19"/>
  <c r="C19"/>
  <c r="C23" s="1"/>
  <c r="B19"/>
  <c r="B23" s="1"/>
  <c r="J18"/>
  <c r="I18"/>
  <c r="H18"/>
  <c r="G18"/>
  <c r="F18"/>
  <c r="E18"/>
  <c r="D18"/>
  <c r="C18"/>
  <c r="B18"/>
  <c r="C17"/>
  <c r="I16"/>
  <c r="J16" s="1"/>
  <c r="H16"/>
  <c r="F16"/>
  <c r="E16"/>
  <c r="C16"/>
  <c r="D16" s="1"/>
  <c r="B16"/>
  <c r="I15"/>
  <c r="H15"/>
  <c r="F15"/>
  <c r="E15"/>
  <c r="C15"/>
  <c r="B15"/>
  <c r="I14"/>
  <c r="I17" s="1"/>
  <c r="H14"/>
  <c r="H17" s="1"/>
  <c r="F14"/>
  <c r="F17" s="1"/>
  <c r="E14"/>
  <c r="E17" s="1"/>
  <c r="C14"/>
  <c r="B14"/>
  <c r="B17" s="1"/>
  <c r="H13"/>
  <c r="I12"/>
  <c r="H12"/>
  <c r="F12"/>
  <c r="E12"/>
  <c r="C12"/>
  <c r="B12"/>
  <c r="J11"/>
  <c r="I11"/>
  <c r="I13" s="1"/>
  <c r="J13" s="1"/>
  <c r="H11"/>
  <c r="F11"/>
  <c r="F13" s="1"/>
  <c r="E11"/>
  <c r="E13" s="1"/>
  <c r="C11"/>
  <c r="D11" s="1"/>
  <c r="B11"/>
  <c r="B13" s="1"/>
  <c r="I10"/>
  <c r="J10" s="1"/>
  <c r="H10"/>
  <c r="F10"/>
  <c r="E10"/>
  <c r="C10"/>
  <c r="D10" s="1"/>
  <c r="B10"/>
  <c r="I9"/>
  <c r="H9"/>
  <c r="F9"/>
  <c r="E9"/>
  <c r="E61" s="1"/>
  <c r="D9"/>
  <c r="C9"/>
  <c r="B9"/>
  <c r="B61" s="1"/>
  <c r="J7"/>
  <c r="I7"/>
  <c r="H7"/>
  <c r="F7"/>
  <c r="E7"/>
  <c r="C7"/>
  <c r="D7" s="1"/>
  <c r="B7"/>
  <c r="I6"/>
  <c r="J6" s="1"/>
  <c r="H6"/>
  <c r="F6"/>
  <c r="E6"/>
  <c r="C6"/>
  <c r="D6" s="1"/>
  <c r="B6"/>
  <c r="I5"/>
  <c r="J5" s="1"/>
  <c r="H5"/>
  <c r="F5"/>
  <c r="E5"/>
  <c r="D5"/>
  <c r="C5"/>
  <c r="B5"/>
  <c r="J4"/>
  <c r="I4"/>
  <c r="I8" s="1"/>
  <c r="H4"/>
  <c r="H8" s="1"/>
  <c r="G4"/>
  <c r="F4"/>
  <c r="F8" s="1"/>
  <c r="E4"/>
  <c r="E8" s="1"/>
  <c r="E62" s="1"/>
  <c r="D4"/>
  <c r="C4"/>
  <c r="C8" s="1"/>
  <c r="B4"/>
  <c r="B8" s="1"/>
  <c r="B62" s="1"/>
  <c r="D8" l="1"/>
  <c r="G8"/>
  <c r="J8"/>
  <c r="H61"/>
  <c r="J17"/>
  <c r="D23"/>
  <c r="G23"/>
  <c r="D34"/>
  <c r="D40"/>
  <c r="J43"/>
  <c r="J60"/>
  <c r="H62"/>
  <c r="F61"/>
  <c r="G61" s="1"/>
  <c r="J50"/>
  <c r="D17"/>
  <c r="J47"/>
  <c r="F40"/>
  <c r="G40" s="1"/>
  <c r="I40"/>
  <c r="J40" s="1"/>
  <c r="J9"/>
  <c r="C13"/>
  <c r="D13" s="1"/>
  <c r="J19"/>
  <c r="J28"/>
  <c r="I34"/>
  <c r="J34" s="1"/>
  <c r="C54"/>
  <c r="D54" s="1"/>
  <c r="F54"/>
  <c r="G54" s="1"/>
  <c r="I54"/>
  <c r="J54" s="1"/>
  <c r="J55"/>
  <c r="D41"/>
  <c r="D44"/>
  <c r="D48"/>
  <c r="L61" i="1"/>
  <c r="K61"/>
  <c r="I61"/>
  <c r="H61"/>
  <c r="F61"/>
  <c r="E61"/>
  <c r="C61"/>
  <c r="B61"/>
  <c r="L59"/>
  <c r="K59"/>
  <c r="M59" s="1"/>
  <c r="I59"/>
  <c r="H59"/>
  <c r="J59" s="1"/>
  <c r="F59"/>
  <c r="E59"/>
  <c r="G59" s="1"/>
  <c r="C59"/>
  <c r="B59"/>
  <c r="D59" s="1"/>
  <c r="L58"/>
  <c r="K58"/>
  <c r="J58"/>
  <c r="I58"/>
  <c r="H58"/>
  <c r="F58"/>
  <c r="E58"/>
  <c r="C58"/>
  <c r="D58" s="1"/>
  <c r="B58"/>
  <c r="L57"/>
  <c r="K57"/>
  <c r="I57"/>
  <c r="H57"/>
  <c r="J57" s="1"/>
  <c r="F57"/>
  <c r="E57"/>
  <c r="G57" s="1"/>
  <c r="C57"/>
  <c r="B57"/>
  <c r="D57" s="1"/>
  <c r="L56"/>
  <c r="K56"/>
  <c r="M56" s="1"/>
  <c r="I56"/>
  <c r="H56"/>
  <c r="J56" s="1"/>
  <c r="F56"/>
  <c r="E56"/>
  <c r="G56" s="1"/>
  <c r="C56"/>
  <c r="B56"/>
  <c r="D56" s="1"/>
  <c r="L55"/>
  <c r="L60" s="1"/>
  <c r="K55"/>
  <c r="M55" s="1"/>
  <c r="I55"/>
  <c r="I60" s="1"/>
  <c r="H55"/>
  <c r="J55" s="1"/>
  <c r="F55"/>
  <c r="F60" s="1"/>
  <c r="E55"/>
  <c r="G55" s="1"/>
  <c r="C55"/>
  <c r="C60" s="1"/>
  <c r="B55"/>
  <c r="D55" s="1"/>
  <c r="L53"/>
  <c r="K53"/>
  <c r="M53" s="1"/>
  <c r="I53"/>
  <c r="H53"/>
  <c r="J53" s="1"/>
  <c r="F53"/>
  <c r="E53"/>
  <c r="G53" s="1"/>
  <c r="C53"/>
  <c r="B53"/>
  <c r="D53" s="1"/>
  <c r="L52"/>
  <c r="L54" s="1"/>
  <c r="K52"/>
  <c r="M52" s="1"/>
  <c r="I52"/>
  <c r="I54" s="1"/>
  <c r="H52"/>
  <c r="J52" s="1"/>
  <c r="F52"/>
  <c r="F54" s="1"/>
  <c r="E52"/>
  <c r="G52" s="1"/>
  <c r="C52"/>
  <c r="C54" s="1"/>
  <c r="B52"/>
  <c r="D52" s="1"/>
  <c r="L51"/>
  <c r="K51"/>
  <c r="M51" s="1"/>
  <c r="I51"/>
  <c r="H51"/>
  <c r="J51" s="1"/>
  <c r="F51"/>
  <c r="E51"/>
  <c r="G51" s="1"/>
  <c r="C51"/>
  <c r="B51"/>
  <c r="D51" s="1"/>
  <c r="L49"/>
  <c r="M49" s="1"/>
  <c r="K49"/>
  <c r="I49"/>
  <c r="J49" s="1"/>
  <c r="H49"/>
  <c r="F49"/>
  <c r="G49" s="1"/>
  <c r="E49"/>
  <c r="C49"/>
  <c r="D49" s="1"/>
  <c r="B49"/>
  <c r="L48"/>
  <c r="M48" s="1"/>
  <c r="K48"/>
  <c r="K50" s="1"/>
  <c r="I48"/>
  <c r="J48" s="1"/>
  <c r="H48"/>
  <c r="H50" s="1"/>
  <c r="F48"/>
  <c r="G48" s="1"/>
  <c r="E48"/>
  <c r="E50" s="1"/>
  <c r="C48"/>
  <c r="D48" s="1"/>
  <c r="B48"/>
  <c r="B50" s="1"/>
  <c r="L46"/>
  <c r="M46" s="1"/>
  <c r="K46"/>
  <c r="K47" s="1"/>
  <c r="I46"/>
  <c r="J46" s="1"/>
  <c r="H46"/>
  <c r="H47" s="1"/>
  <c r="F46"/>
  <c r="G46" s="1"/>
  <c r="E46"/>
  <c r="E47" s="1"/>
  <c r="C46"/>
  <c r="D46" s="1"/>
  <c r="B46"/>
  <c r="B47" s="1"/>
  <c r="L45"/>
  <c r="K45"/>
  <c r="J45"/>
  <c r="I45"/>
  <c r="H45"/>
  <c r="F45"/>
  <c r="E45"/>
  <c r="C45"/>
  <c r="D45" s="1"/>
  <c r="B45"/>
  <c r="L44"/>
  <c r="L47" s="1"/>
  <c r="M47" s="1"/>
  <c r="K44"/>
  <c r="I44"/>
  <c r="I47" s="1"/>
  <c r="H44"/>
  <c r="F44"/>
  <c r="F47" s="1"/>
  <c r="G47" s="1"/>
  <c r="E44"/>
  <c r="C44"/>
  <c r="C47" s="1"/>
  <c r="D47" s="1"/>
  <c r="B44"/>
  <c r="L42"/>
  <c r="M42" s="1"/>
  <c r="K42"/>
  <c r="I42"/>
  <c r="J42" s="1"/>
  <c r="H42"/>
  <c r="F42"/>
  <c r="G42" s="1"/>
  <c r="E42"/>
  <c r="C42"/>
  <c r="D42" s="1"/>
  <c r="B42"/>
  <c r="L41"/>
  <c r="L43" s="1"/>
  <c r="M43" s="1"/>
  <c r="K41"/>
  <c r="K43" s="1"/>
  <c r="I41"/>
  <c r="I43" s="1"/>
  <c r="H41"/>
  <c r="H43" s="1"/>
  <c r="F41"/>
  <c r="F43" s="1"/>
  <c r="E41"/>
  <c r="E43" s="1"/>
  <c r="C41"/>
  <c r="C43" s="1"/>
  <c r="D43" s="1"/>
  <c r="B41"/>
  <c r="B43" s="1"/>
  <c r="L39"/>
  <c r="M39" s="1"/>
  <c r="K39"/>
  <c r="I39"/>
  <c r="J39" s="1"/>
  <c r="H39"/>
  <c r="F39"/>
  <c r="G39" s="1"/>
  <c r="E39"/>
  <c r="C39"/>
  <c r="D39" s="1"/>
  <c r="B39"/>
  <c r="L38"/>
  <c r="L40" s="1"/>
  <c r="K38"/>
  <c r="K40" s="1"/>
  <c r="I38"/>
  <c r="I40" s="1"/>
  <c r="J40" s="1"/>
  <c r="H38"/>
  <c r="H40" s="1"/>
  <c r="F38"/>
  <c r="F40" s="1"/>
  <c r="E38"/>
  <c r="E40" s="1"/>
  <c r="C38"/>
  <c r="C40" s="1"/>
  <c r="B38"/>
  <c r="B40" s="1"/>
  <c r="L36"/>
  <c r="M36" s="1"/>
  <c r="K36"/>
  <c r="I36"/>
  <c r="J36" s="1"/>
  <c r="H36"/>
  <c r="F36"/>
  <c r="G36" s="1"/>
  <c r="E36"/>
  <c r="C36"/>
  <c r="D36" s="1"/>
  <c r="B36"/>
  <c r="L35"/>
  <c r="L37" s="1"/>
  <c r="K35"/>
  <c r="K37" s="1"/>
  <c r="I35"/>
  <c r="I37" s="1"/>
  <c r="H35"/>
  <c r="H37" s="1"/>
  <c r="F35"/>
  <c r="F37" s="1"/>
  <c r="G37" s="1"/>
  <c r="E35"/>
  <c r="E37" s="1"/>
  <c r="C35"/>
  <c r="C37" s="1"/>
  <c r="B35"/>
  <c r="B37" s="1"/>
  <c r="L33"/>
  <c r="M33" s="1"/>
  <c r="K33"/>
  <c r="I33"/>
  <c r="J33" s="1"/>
  <c r="H33"/>
  <c r="F33"/>
  <c r="G33" s="1"/>
  <c r="E33"/>
  <c r="C33"/>
  <c r="D33" s="1"/>
  <c r="B33"/>
  <c r="L32"/>
  <c r="L34" s="1"/>
  <c r="M34" s="1"/>
  <c r="K32"/>
  <c r="K34" s="1"/>
  <c r="I32"/>
  <c r="I34" s="1"/>
  <c r="H32"/>
  <c r="H34" s="1"/>
  <c r="F32"/>
  <c r="F34" s="1"/>
  <c r="E32"/>
  <c r="E34" s="1"/>
  <c r="C32"/>
  <c r="C34" s="1"/>
  <c r="D34" s="1"/>
  <c r="B32"/>
  <c r="B34" s="1"/>
  <c r="L31"/>
  <c r="M31" s="1"/>
  <c r="K31"/>
  <c r="I31"/>
  <c r="J31" s="1"/>
  <c r="H31"/>
  <c r="F31"/>
  <c r="G31" s="1"/>
  <c r="E31"/>
  <c r="C31"/>
  <c r="D31" s="1"/>
  <c r="B31"/>
  <c r="L29"/>
  <c r="M29" s="1"/>
  <c r="K29"/>
  <c r="I29"/>
  <c r="J29" s="1"/>
  <c r="H29"/>
  <c r="F29"/>
  <c r="G29" s="1"/>
  <c r="E29"/>
  <c r="C29"/>
  <c r="D29" s="1"/>
  <c r="B29"/>
  <c r="L28"/>
  <c r="L30" s="1"/>
  <c r="M30" s="1"/>
  <c r="K28"/>
  <c r="K30" s="1"/>
  <c r="I28"/>
  <c r="I30" s="1"/>
  <c r="H28"/>
  <c r="H30" s="1"/>
  <c r="F28"/>
  <c r="F30" s="1"/>
  <c r="E28"/>
  <c r="E30" s="1"/>
  <c r="C28"/>
  <c r="C30" s="1"/>
  <c r="D30" s="1"/>
  <c r="B28"/>
  <c r="B30" s="1"/>
  <c r="L26"/>
  <c r="M26" s="1"/>
  <c r="K26"/>
  <c r="I26"/>
  <c r="J26" s="1"/>
  <c r="H26"/>
  <c r="F26"/>
  <c r="G26" s="1"/>
  <c r="E26"/>
  <c r="C26"/>
  <c r="D26" s="1"/>
  <c r="B26"/>
  <c r="L25"/>
  <c r="M25" s="1"/>
  <c r="K25"/>
  <c r="I25"/>
  <c r="J25" s="1"/>
  <c r="H25"/>
  <c r="F25"/>
  <c r="G25" s="1"/>
  <c r="E25"/>
  <c r="C25"/>
  <c r="D25" s="1"/>
  <c r="B25"/>
  <c r="L24"/>
  <c r="L27" s="1"/>
  <c r="M27" s="1"/>
  <c r="K24"/>
  <c r="K27" s="1"/>
  <c r="I24"/>
  <c r="I27" s="1"/>
  <c r="H24"/>
  <c r="H27" s="1"/>
  <c r="F24"/>
  <c r="F27" s="1"/>
  <c r="E24"/>
  <c r="E27" s="1"/>
  <c r="C24"/>
  <c r="C27" s="1"/>
  <c r="D27" s="1"/>
  <c r="B24"/>
  <c r="B27" s="1"/>
  <c r="L22"/>
  <c r="M22" s="1"/>
  <c r="K22"/>
  <c r="I22"/>
  <c r="J22" s="1"/>
  <c r="H22"/>
  <c r="F22"/>
  <c r="G22" s="1"/>
  <c r="E22"/>
  <c r="C22"/>
  <c r="D22" s="1"/>
  <c r="B22"/>
  <c r="L21"/>
  <c r="M21" s="1"/>
  <c r="K21"/>
  <c r="I21"/>
  <c r="J21" s="1"/>
  <c r="H21"/>
  <c r="F21"/>
  <c r="G21" s="1"/>
  <c r="E21"/>
  <c r="C21"/>
  <c r="D21" s="1"/>
  <c r="B21"/>
  <c r="L20"/>
  <c r="M20" s="1"/>
  <c r="K20"/>
  <c r="I20"/>
  <c r="J20" s="1"/>
  <c r="H20"/>
  <c r="F20"/>
  <c r="G20" s="1"/>
  <c r="E20"/>
  <c r="C20"/>
  <c r="D20" s="1"/>
  <c r="B20"/>
  <c r="L19"/>
  <c r="L23" s="1"/>
  <c r="K19"/>
  <c r="K23" s="1"/>
  <c r="I19"/>
  <c r="I23" s="1"/>
  <c r="H19"/>
  <c r="H23" s="1"/>
  <c r="F19"/>
  <c r="F23" s="1"/>
  <c r="G23" s="1"/>
  <c r="E19"/>
  <c r="E23" s="1"/>
  <c r="C19"/>
  <c r="C23" s="1"/>
  <c r="B19"/>
  <c r="B23" s="1"/>
  <c r="L18"/>
  <c r="M18" s="1"/>
  <c r="K18"/>
  <c r="I18"/>
  <c r="J18" s="1"/>
  <c r="H18"/>
  <c r="F18"/>
  <c r="G18" s="1"/>
  <c r="E18"/>
  <c r="C18"/>
  <c r="D18" s="1"/>
  <c r="B18"/>
  <c r="L16"/>
  <c r="M16" s="1"/>
  <c r="K16"/>
  <c r="I16"/>
  <c r="J16" s="1"/>
  <c r="H16"/>
  <c r="F16"/>
  <c r="F17" s="1"/>
  <c r="E16"/>
  <c r="C16"/>
  <c r="C17" s="1"/>
  <c r="B16"/>
  <c r="L15"/>
  <c r="L17" s="1"/>
  <c r="K15"/>
  <c r="I15"/>
  <c r="I17" s="1"/>
  <c r="H15"/>
  <c r="F15"/>
  <c r="E15"/>
  <c r="E17" s="1"/>
  <c r="C15"/>
  <c r="B15"/>
  <c r="B17" s="1"/>
  <c r="L14"/>
  <c r="K14"/>
  <c r="K17" s="1"/>
  <c r="I14"/>
  <c r="H14"/>
  <c r="H17" s="1"/>
  <c r="F14"/>
  <c r="E14"/>
  <c r="D14"/>
  <c r="C14"/>
  <c r="B14"/>
  <c r="M12"/>
  <c r="L12"/>
  <c r="L13" s="1"/>
  <c r="K12"/>
  <c r="J12"/>
  <c r="I12"/>
  <c r="I13" s="1"/>
  <c r="H12"/>
  <c r="F12"/>
  <c r="F13" s="1"/>
  <c r="E12"/>
  <c r="C12"/>
  <c r="C13" s="1"/>
  <c r="B12"/>
  <c r="L11"/>
  <c r="K11"/>
  <c r="K13" s="1"/>
  <c r="I11"/>
  <c r="H11"/>
  <c r="J11" s="1"/>
  <c r="F11"/>
  <c r="E11"/>
  <c r="G11" s="1"/>
  <c r="C11"/>
  <c r="B11"/>
  <c r="D11" s="1"/>
  <c r="L10"/>
  <c r="K10"/>
  <c r="M10" s="1"/>
  <c r="I10"/>
  <c r="H10"/>
  <c r="J10" s="1"/>
  <c r="F10"/>
  <c r="E10"/>
  <c r="G10" s="1"/>
  <c r="C10"/>
  <c r="B10"/>
  <c r="D10" s="1"/>
  <c r="L9"/>
  <c r="K9"/>
  <c r="I9"/>
  <c r="H9"/>
  <c r="F9"/>
  <c r="E9"/>
  <c r="C9"/>
  <c r="B9"/>
  <c r="E8"/>
  <c r="B8"/>
  <c r="L7"/>
  <c r="K7"/>
  <c r="M7" s="1"/>
  <c r="I7"/>
  <c r="H7"/>
  <c r="J7" s="1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L4"/>
  <c r="L8" s="1"/>
  <c r="K4"/>
  <c r="J4"/>
  <c r="I4"/>
  <c r="I8" s="1"/>
  <c r="H4"/>
  <c r="G4"/>
  <c r="F4"/>
  <c r="F8" s="1"/>
  <c r="E4"/>
  <c r="D4"/>
  <c r="C4"/>
  <c r="C8" s="1"/>
  <c r="B4"/>
  <c r="I61" i="2" l="1"/>
  <c r="C61"/>
  <c r="F62"/>
  <c r="G62" s="1"/>
  <c r="J17" i="1"/>
  <c r="G17"/>
  <c r="J23"/>
  <c r="G27"/>
  <c r="G30"/>
  <c r="G34"/>
  <c r="J37"/>
  <c r="D40"/>
  <c r="M40"/>
  <c r="G43"/>
  <c r="J47"/>
  <c r="D8"/>
  <c r="G8"/>
  <c r="J8"/>
  <c r="M13"/>
  <c r="M17"/>
  <c r="D23"/>
  <c r="M23"/>
  <c r="J27"/>
  <c r="J30"/>
  <c r="J34"/>
  <c r="D37"/>
  <c r="M37"/>
  <c r="G40"/>
  <c r="J43"/>
  <c r="G54"/>
  <c r="D17"/>
  <c r="D60"/>
  <c r="D12"/>
  <c r="B13"/>
  <c r="D13" s="1"/>
  <c r="E13"/>
  <c r="G13" s="1"/>
  <c r="H13"/>
  <c r="J13" s="1"/>
  <c r="J15"/>
  <c r="M15"/>
  <c r="D16"/>
  <c r="G16"/>
  <c r="D19"/>
  <c r="G19"/>
  <c r="J19"/>
  <c r="M19"/>
  <c r="D24"/>
  <c r="G24"/>
  <c r="J24"/>
  <c r="M24"/>
  <c r="D28"/>
  <c r="G28"/>
  <c r="J28"/>
  <c r="M28"/>
  <c r="D32"/>
  <c r="G32"/>
  <c r="J32"/>
  <c r="M32"/>
  <c r="D35"/>
  <c r="G35"/>
  <c r="J35"/>
  <c r="M35"/>
  <c r="D38"/>
  <c r="G38"/>
  <c r="J38"/>
  <c r="M38"/>
  <c r="D41"/>
  <c r="G41"/>
  <c r="J41"/>
  <c r="M41"/>
  <c r="D44"/>
  <c r="G44"/>
  <c r="J44"/>
  <c r="M44"/>
  <c r="C50"/>
  <c r="D50" s="1"/>
  <c r="F50"/>
  <c r="G50" s="1"/>
  <c r="I50"/>
  <c r="J50" s="1"/>
  <c r="L50"/>
  <c r="M50" s="1"/>
  <c r="H8"/>
  <c r="K8"/>
  <c r="B54"/>
  <c r="D54" s="1"/>
  <c r="E54"/>
  <c r="H54"/>
  <c r="J54" s="1"/>
  <c r="K54"/>
  <c r="K62" s="1"/>
  <c r="B60"/>
  <c r="E60"/>
  <c r="G60" s="1"/>
  <c r="H60"/>
  <c r="J60" s="1"/>
  <c r="K60"/>
  <c r="M60" s="1"/>
  <c r="D9"/>
  <c r="G9"/>
  <c r="J9"/>
  <c r="M9"/>
  <c r="J14"/>
  <c r="M14"/>
  <c r="D15"/>
  <c r="J61" i="2" l="1"/>
  <c r="I62"/>
  <c r="J62" s="1"/>
  <c r="D61"/>
  <c r="C62"/>
  <c r="D62" s="1"/>
  <c r="K63" i="1"/>
  <c r="C62"/>
  <c r="H63"/>
  <c r="H62"/>
  <c r="E62"/>
  <c r="E63" s="1"/>
  <c r="M8"/>
  <c r="B62"/>
  <c r="B63" s="1"/>
  <c r="L62"/>
  <c r="I62"/>
  <c r="M54"/>
  <c r="F62"/>
  <c r="G62" l="1"/>
  <c r="F63"/>
  <c r="G63" s="1"/>
  <c r="M62"/>
  <c r="L63"/>
  <c r="M63" s="1"/>
  <c r="J62"/>
  <c r="I63"/>
  <c r="J63" s="1"/>
  <c r="D62"/>
  <c r="C63"/>
  <c r="D63" s="1"/>
</calcChain>
</file>

<file path=xl/sharedStrings.xml><?xml version="1.0" encoding="utf-8"?>
<sst xmlns="http://schemas.openxmlformats.org/spreadsheetml/2006/main" count="186" uniqueCount="75">
  <si>
    <t>Сведения о состоянии аварийности за январь-декабрь 2016г.</t>
  </si>
  <si>
    <t>ДТП</t>
  </si>
  <si>
    <t xml:space="preserve">Погибло </t>
  </si>
  <si>
    <t>Ранено</t>
  </si>
  <si>
    <r>
      <t>ДТП в н/с</t>
    </r>
    <r>
      <rPr>
        <b/>
        <sz val="8"/>
        <rFont val="Arial Cyr"/>
        <charset val="204"/>
      </rPr>
      <t xml:space="preserve"> </t>
    </r>
    <r>
      <rPr>
        <b/>
        <sz val="9"/>
        <rFont val="Arial Cyr"/>
        <charset val="204"/>
      </rPr>
      <t>(с участием водителей в состоянии опьянения и отказавшимися от мед. освидетельствования)</t>
    </r>
  </si>
  <si>
    <t>АППГ</t>
  </si>
  <si>
    <t>ТЕК</t>
  </si>
  <si>
    <t>%</t>
  </si>
  <si>
    <t>ЛЕНИНСКИЙ</t>
  </si>
  <si>
    <t>ОКТЯБРЬСКИЙ</t>
  </si>
  <si>
    <t>ПЕРВОМАЙСКИЙ</t>
  </si>
  <si>
    <t>Н-ВЯТСКИЙ</t>
  </si>
  <si>
    <t>г. КИРОВ</t>
  </si>
  <si>
    <t>В-КАМСКИЙ</t>
  </si>
  <si>
    <t>В-ПОЛЯНСКИЙ</t>
  </si>
  <si>
    <t>ЗУЕВСКИЙ</t>
  </si>
  <si>
    <t>ФАЛЕНСКИЙ</t>
  </si>
  <si>
    <t>МО"Зуевский"</t>
  </si>
  <si>
    <t>КИЛЬМЕЗСКИЙ</t>
  </si>
  <si>
    <t>НЕМСКИЙ</t>
  </si>
  <si>
    <t>СУНСКИЙ</t>
  </si>
  <si>
    <t>МО"Кильмезский"</t>
  </si>
  <si>
    <t>К-ЧЕПЕЦКИЙ</t>
  </si>
  <si>
    <t>ДАРОВСКОЙ</t>
  </si>
  <si>
    <t>КОТЕЛЬНИЧСКИЙ</t>
  </si>
  <si>
    <t>СВЕЧИНСКИЙ</t>
  </si>
  <si>
    <t>ШАБАЛИНСКИЙ</t>
  </si>
  <si>
    <t>МО"Котельнический"</t>
  </si>
  <si>
    <t>БОГОРОДСКИЙ</t>
  </si>
  <si>
    <t>КУМЕНСКИЙ</t>
  </si>
  <si>
    <t>УНИНСКИЙ</t>
  </si>
  <si>
    <t>МО"Куменский"</t>
  </si>
  <si>
    <t>ЛУЗСКИЙ</t>
  </si>
  <si>
    <t>ПОДОСИНОВСКИЙ</t>
  </si>
  <si>
    <t>МО"Лузский"</t>
  </si>
  <si>
    <t>МАЛМЫЖСКИЙ</t>
  </si>
  <si>
    <t>МУРАШИНСКИЙ</t>
  </si>
  <si>
    <t>ОПАРИНСКИЙ</t>
  </si>
  <si>
    <t>МО"Мурашинский"</t>
  </si>
  <si>
    <t>ЛЕБЯЖСКИЙ</t>
  </si>
  <si>
    <t>НОЛИНСКИЙ</t>
  </si>
  <si>
    <t>МО"Нолинский"</t>
  </si>
  <si>
    <t>АФАНАСЬЕВСКИЙ</t>
  </si>
  <si>
    <t>ОМУТНИНСКИЙ</t>
  </si>
  <si>
    <t>МО"Омутнинский"</t>
  </si>
  <si>
    <t>ВЕРХОШИЖЕМСКИЙ</t>
  </si>
  <si>
    <t>ОРИЧЕВСКИЙ</t>
  </si>
  <si>
    <t>МО"Оричевский"</t>
  </si>
  <si>
    <t>Б--ХОЛУНИЦКИЙ</t>
  </si>
  <si>
    <t>НАГОРСКИЙ</t>
  </si>
  <si>
    <t>СЛОБОДСКОЙ</t>
  </si>
  <si>
    <t>МО"Слободской"</t>
  </si>
  <si>
    <t>ПИЖАНСКИЙ</t>
  </si>
  <si>
    <t>СОВЕТСКИЙ</t>
  </si>
  <si>
    <t>МО"Советский"</t>
  </si>
  <si>
    <t>УРЖУМСКИЙ</t>
  </si>
  <si>
    <t>ОРЛОВСКИЙ</t>
  </si>
  <si>
    <t>ЮРЬЯНСКИЙ</t>
  </si>
  <si>
    <t>МО"Юрьянский"</t>
  </si>
  <si>
    <t>АРБАЖСКИЙ</t>
  </si>
  <si>
    <t>КИКНУРСКИЙ</t>
  </si>
  <si>
    <t>САНЧУРСКИЙ</t>
  </si>
  <si>
    <t>ТУЖИНСКИЙ</t>
  </si>
  <si>
    <t>ЯРАНСКИЙ</t>
  </si>
  <si>
    <t>МО"Яранский"</t>
  </si>
  <si>
    <t>МО по ЗАТО</t>
  </si>
  <si>
    <t>Итого по районам</t>
  </si>
  <si>
    <t xml:space="preserve">ОБЛАСТЬ </t>
  </si>
  <si>
    <t>УМВД России по Кировской области</t>
  </si>
  <si>
    <t>полковник полиции</t>
  </si>
  <si>
    <t>А.Н. Плотников</t>
  </si>
  <si>
    <t xml:space="preserve">Сведения о состоянии детского дорожно-транспортного травматизма за январь-декабрь 2016г. </t>
  </si>
  <si>
    <t xml:space="preserve">   </t>
  </si>
  <si>
    <t>СУНСКОЙ</t>
  </si>
  <si>
    <t>Начальник УГИБДД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</si>
</sst>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4"/>
      <color theme="0"/>
      <name val="Arial Cyr"/>
      <charset val="204"/>
    </font>
    <font>
      <sz val="10"/>
      <color theme="0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vertical="top"/>
    </xf>
    <xf numFmtId="0" fontId="1" fillId="0" borderId="3" xfId="1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0" fontId="6" fillId="0" borderId="3" xfId="1" applyFont="1" applyFill="1" applyBorder="1" applyProtection="1"/>
    <xf numFmtId="0" fontId="5" fillId="0" borderId="3" xfId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/>
    </xf>
    <xf numFmtId="0" fontId="7" fillId="0" borderId="0" xfId="1" applyFont="1" applyFill="1"/>
    <xf numFmtId="0" fontId="1" fillId="0" borderId="3" xfId="1" applyFont="1" applyFill="1" applyBorder="1" applyProtection="1"/>
    <xf numFmtId="0" fontId="1" fillId="0" borderId="3" xfId="1" applyFont="1" applyFill="1" applyBorder="1" applyAlignment="1">
      <alignment horizontal="center" vertical="top"/>
    </xf>
    <xf numFmtId="0" fontId="1" fillId="0" borderId="3" xfId="1" applyFont="1" applyFill="1" applyBorder="1" applyAlignment="1" applyProtection="1">
      <alignment horizontal="center"/>
      <protection locked="0"/>
    </xf>
    <xf numFmtId="0" fontId="8" fillId="0" borderId="0" xfId="1" applyFont="1" applyFill="1"/>
    <xf numFmtId="0" fontId="9" fillId="0" borderId="0" xfId="1" applyFont="1" applyFill="1"/>
    <xf numFmtId="0" fontId="2" fillId="0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Protection="1"/>
    <xf numFmtId="0" fontId="10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,12_&#1076;&#1090;&#1087;(&#1052;&#1054;)_12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,12_&#1044;&#1044;&#1058;&#1058;(&#1052;&#1054;)_12.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еревод"/>
    </sheetNames>
    <sheetDataSet>
      <sheetData sheetId="0">
        <row r="6">
          <cell r="I6">
            <v>7</v>
          </cell>
          <cell r="J6">
            <v>8</v>
          </cell>
          <cell r="L6">
            <v>1</v>
          </cell>
          <cell r="M6">
            <v>0</v>
          </cell>
          <cell r="O6">
            <v>12</v>
          </cell>
          <cell r="P6">
            <v>13</v>
          </cell>
          <cell r="S6">
            <v>1</v>
          </cell>
          <cell r="T6">
            <v>2</v>
          </cell>
        </row>
        <row r="7">
          <cell r="I7">
            <v>18</v>
          </cell>
          <cell r="J7">
            <v>17</v>
          </cell>
          <cell r="L7">
            <v>1</v>
          </cell>
          <cell r="M7">
            <v>2</v>
          </cell>
          <cell r="O7">
            <v>24</v>
          </cell>
          <cell r="P7">
            <v>17</v>
          </cell>
          <cell r="S7">
            <v>4</v>
          </cell>
          <cell r="T7">
            <v>3</v>
          </cell>
        </row>
        <row r="8">
          <cell r="I8">
            <v>22</v>
          </cell>
          <cell r="J8">
            <v>23</v>
          </cell>
          <cell r="L8">
            <v>13</v>
          </cell>
          <cell r="M8">
            <v>4</v>
          </cell>
          <cell r="O8">
            <v>34</v>
          </cell>
          <cell r="P8">
            <v>33</v>
          </cell>
          <cell r="S8">
            <v>3</v>
          </cell>
          <cell r="T8">
            <v>4</v>
          </cell>
        </row>
        <row r="9">
          <cell r="I9">
            <v>9</v>
          </cell>
          <cell r="J9">
            <v>3</v>
          </cell>
          <cell r="L9">
            <v>2</v>
          </cell>
          <cell r="M9">
            <v>0</v>
          </cell>
          <cell r="O9">
            <v>11</v>
          </cell>
          <cell r="P9">
            <v>4</v>
          </cell>
          <cell r="S9">
            <v>2</v>
          </cell>
          <cell r="T9">
            <v>0</v>
          </cell>
        </row>
        <row r="10">
          <cell r="I10">
            <v>6</v>
          </cell>
          <cell r="J10">
            <v>4</v>
          </cell>
          <cell r="L10">
            <v>1</v>
          </cell>
          <cell r="M10">
            <v>2</v>
          </cell>
          <cell r="O10">
            <v>8</v>
          </cell>
          <cell r="P10">
            <v>2</v>
          </cell>
          <cell r="S10">
            <v>1</v>
          </cell>
          <cell r="T10">
            <v>2</v>
          </cell>
        </row>
        <row r="11">
          <cell r="I11">
            <v>18</v>
          </cell>
          <cell r="J11">
            <v>16</v>
          </cell>
          <cell r="L11">
            <v>1</v>
          </cell>
          <cell r="M11">
            <v>1</v>
          </cell>
          <cell r="O11">
            <v>28</v>
          </cell>
          <cell r="P11">
            <v>23</v>
          </cell>
          <cell r="S11">
            <v>1</v>
          </cell>
          <cell r="T11">
            <v>1</v>
          </cell>
        </row>
        <row r="12">
          <cell r="I12">
            <v>58</v>
          </cell>
          <cell r="J12">
            <v>35</v>
          </cell>
          <cell r="L12">
            <v>5</v>
          </cell>
          <cell r="M12">
            <v>3</v>
          </cell>
          <cell r="O12">
            <v>73</v>
          </cell>
          <cell r="P12">
            <v>48</v>
          </cell>
          <cell r="S12">
            <v>13</v>
          </cell>
          <cell r="T12">
            <v>6</v>
          </cell>
        </row>
        <row r="13">
          <cell r="I13">
            <v>17</v>
          </cell>
          <cell r="J13">
            <v>8</v>
          </cell>
          <cell r="L13">
            <v>2</v>
          </cell>
          <cell r="M13">
            <v>2</v>
          </cell>
          <cell r="O13">
            <v>18</v>
          </cell>
          <cell r="P13">
            <v>7</v>
          </cell>
          <cell r="S13">
            <v>5</v>
          </cell>
          <cell r="T13">
            <v>4</v>
          </cell>
        </row>
        <row r="14">
          <cell r="I14">
            <v>17</v>
          </cell>
          <cell r="J14">
            <v>15</v>
          </cell>
          <cell r="L14">
            <v>1</v>
          </cell>
          <cell r="M14">
            <v>1</v>
          </cell>
          <cell r="O14">
            <v>26</v>
          </cell>
          <cell r="P14">
            <v>20</v>
          </cell>
          <cell r="S14">
            <v>0</v>
          </cell>
          <cell r="T14">
            <v>3</v>
          </cell>
        </row>
        <row r="15">
          <cell r="I15">
            <v>9</v>
          </cell>
          <cell r="J15">
            <v>9</v>
          </cell>
          <cell r="L15">
            <v>0</v>
          </cell>
          <cell r="M15">
            <v>4</v>
          </cell>
          <cell r="O15">
            <v>12</v>
          </cell>
          <cell r="P15">
            <v>6</v>
          </cell>
          <cell r="S15">
            <v>2</v>
          </cell>
          <cell r="T15">
            <v>4</v>
          </cell>
        </row>
        <row r="16">
          <cell r="I16">
            <v>13</v>
          </cell>
          <cell r="J16">
            <v>6</v>
          </cell>
          <cell r="L16">
            <v>1</v>
          </cell>
          <cell r="M16">
            <v>2</v>
          </cell>
          <cell r="O16">
            <v>18</v>
          </cell>
          <cell r="P16">
            <v>6</v>
          </cell>
          <cell r="S16">
            <v>1</v>
          </cell>
          <cell r="T16">
            <v>4</v>
          </cell>
        </row>
        <row r="17">
          <cell r="I17">
            <v>140</v>
          </cell>
          <cell r="J17">
            <v>122</v>
          </cell>
          <cell r="L17">
            <v>22</v>
          </cell>
          <cell r="M17">
            <v>9</v>
          </cell>
          <cell r="O17">
            <v>185</v>
          </cell>
          <cell r="P17">
            <v>158</v>
          </cell>
          <cell r="S17">
            <v>19</v>
          </cell>
          <cell r="T17">
            <v>11</v>
          </cell>
        </row>
        <row r="18">
          <cell r="I18">
            <v>65</v>
          </cell>
          <cell r="J18">
            <v>58</v>
          </cell>
          <cell r="L18">
            <v>9</v>
          </cell>
          <cell r="M18">
            <v>8</v>
          </cell>
          <cell r="O18">
            <v>77</v>
          </cell>
          <cell r="P18">
            <v>70</v>
          </cell>
          <cell r="S18">
            <v>9</v>
          </cell>
          <cell r="T18">
            <v>9</v>
          </cell>
        </row>
        <row r="19">
          <cell r="I19">
            <v>25</v>
          </cell>
          <cell r="J19">
            <v>27</v>
          </cell>
          <cell r="L19">
            <v>5</v>
          </cell>
          <cell r="M19">
            <v>4</v>
          </cell>
          <cell r="O19">
            <v>35</v>
          </cell>
          <cell r="P19">
            <v>46</v>
          </cell>
          <cell r="S19">
            <v>7</v>
          </cell>
          <cell r="T19">
            <v>1</v>
          </cell>
        </row>
        <row r="20">
          <cell r="I20">
            <v>10</v>
          </cell>
          <cell r="J20">
            <v>12</v>
          </cell>
          <cell r="L20">
            <v>2</v>
          </cell>
          <cell r="M20">
            <v>1</v>
          </cell>
          <cell r="O20">
            <v>18</v>
          </cell>
          <cell r="P20">
            <v>15</v>
          </cell>
          <cell r="S20">
            <v>3</v>
          </cell>
          <cell r="T20">
            <v>5</v>
          </cell>
        </row>
        <row r="21">
          <cell r="I21">
            <v>6</v>
          </cell>
          <cell r="J21">
            <v>12</v>
          </cell>
          <cell r="L21">
            <v>1</v>
          </cell>
          <cell r="M21">
            <v>1</v>
          </cell>
          <cell r="O21">
            <v>10</v>
          </cell>
          <cell r="P21">
            <v>17</v>
          </cell>
          <cell r="S21">
            <v>1</v>
          </cell>
          <cell r="T21">
            <v>2</v>
          </cell>
        </row>
        <row r="22">
          <cell r="I22">
            <v>20</v>
          </cell>
          <cell r="J22">
            <v>22</v>
          </cell>
          <cell r="L22">
            <v>3</v>
          </cell>
          <cell r="M22">
            <v>3</v>
          </cell>
          <cell r="O22">
            <v>28</v>
          </cell>
          <cell r="P22">
            <v>23</v>
          </cell>
          <cell r="S22">
            <v>2</v>
          </cell>
          <cell r="T22">
            <v>4</v>
          </cell>
        </row>
        <row r="23">
          <cell r="I23">
            <v>13</v>
          </cell>
          <cell r="J23">
            <v>16</v>
          </cell>
          <cell r="L23">
            <v>3</v>
          </cell>
          <cell r="M23">
            <v>1</v>
          </cell>
          <cell r="O23">
            <v>17</v>
          </cell>
          <cell r="P23">
            <v>15</v>
          </cell>
          <cell r="S23">
            <v>4</v>
          </cell>
          <cell r="T23">
            <v>3</v>
          </cell>
        </row>
        <row r="24">
          <cell r="I24">
            <v>4</v>
          </cell>
          <cell r="J24">
            <v>6</v>
          </cell>
          <cell r="L24">
            <v>0</v>
          </cell>
          <cell r="M24">
            <v>0</v>
          </cell>
          <cell r="O24">
            <v>4</v>
          </cell>
          <cell r="P24">
            <v>8</v>
          </cell>
          <cell r="S24">
            <v>0</v>
          </cell>
          <cell r="T24">
            <v>2</v>
          </cell>
        </row>
        <row r="25">
          <cell r="I25">
            <v>3</v>
          </cell>
          <cell r="J25">
            <v>6</v>
          </cell>
          <cell r="L25">
            <v>0</v>
          </cell>
          <cell r="M25">
            <v>2</v>
          </cell>
          <cell r="O25">
            <v>3</v>
          </cell>
          <cell r="P25">
            <v>4</v>
          </cell>
          <cell r="S25">
            <v>1</v>
          </cell>
          <cell r="T25">
            <v>1</v>
          </cell>
        </row>
        <row r="26">
          <cell r="I26">
            <v>22</v>
          </cell>
          <cell r="J26">
            <v>21</v>
          </cell>
          <cell r="L26">
            <v>3</v>
          </cell>
          <cell r="M26">
            <v>3</v>
          </cell>
          <cell r="O26">
            <v>32</v>
          </cell>
          <cell r="P26">
            <v>25</v>
          </cell>
          <cell r="S26">
            <v>1</v>
          </cell>
          <cell r="T26">
            <v>4</v>
          </cell>
        </row>
        <row r="27">
          <cell r="I27">
            <v>40</v>
          </cell>
          <cell r="J27">
            <v>39</v>
          </cell>
          <cell r="L27">
            <v>9</v>
          </cell>
          <cell r="M27">
            <v>6</v>
          </cell>
          <cell r="O27">
            <v>59</v>
          </cell>
          <cell r="P27">
            <v>51</v>
          </cell>
          <cell r="S27">
            <v>7</v>
          </cell>
          <cell r="T27">
            <v>8</v>
          </cell>
        </row>
        <row r="28">
          <cell r="I28">
            <v>5</v>
          </cell>
          <cell r="J28">
            <v>4</v>
          </cell>
          <cell r="L28">
            <v>3</v>
          </cell>
          <cell r="M28">
            <v>0</v>
          </cell>
          <cell r="O28">
            <v>2</v>
          </cell>
          <cell r="P28">
            <v>4</v>
          </cell>
          <cell r="S28">
            <v>1</v>
          </cell>
          <cell r="T28">
            <v>0</v>
          </cell>
        </row>
        <row r="29">
          <cell r="I29">
            <v>49</v>
          </cell>
          <cell r="J29">
            <v>56</v>
          </cell>
          <cell r="L29">
            <v>7</v>
          </cell>
          <cell r="M29">
            <v>5</v>
          </cell>
          <cell r="O29">
            <v>69</v>
          </cell>
          <cell r="P29">
            <v>77</v>
          </cell>
          <cell r="S29">
            <v>5</v>
          </cell>
          <cell r="T29">
            <v>6</v>
          </cell>
        </row>
        <row r="30">
          <cell r="I30">
            <v>12</v>
          </cell>
          <cell r="J30">
            <v>19</v>
          </cell>
          <cell r="L30">
            <v>2</v>
          </cell>
          <cell r="M30">
            <v>3</v>
          </cell>
          <cell r="O30">
            <v>19</v>
          </cell>
          <cell r="P30">
            <v>21</v>
          </cell>
          <cell r="S30">
            <v>3</v>
          </cell>
          <cell r="T30">
            <v>4</v>
          </cell>
        </row>
        <row r="31">
          <cell r="I31">
            <v>12</v>
          </cell>
          <cell r="J31">
            <v>18</v>
          </cell>
          <cell r="L31">
            <v>1</v>
          </cell>
          <cell r="M31">
            <v>2</v>
          </cell>
          <cell r="O31">
            <v>17</v>
          </cell>
          <cell r="P31">
            <v>23</v>
          </cell>
          <cell r="S31">
            <v>1</v>
          </cell>
          <cell r="T31">
            <v>5</v>
          </cell>
        </row>
        <row r="32">
          <cell r="I32">
            <v>5</v>
          </cell>
          <cell r="J32">
            <v>3</v>
          </cell>
          <cell r="L32">
            <v>2</v>
          </cell>
          <cell r="M32">
            <v>1</v>
          </cell>
          <cell r="O32">
            <v>8</v>
          </cell>
          <cell r="P32">
            <v>5</v>
          </cell>
          <cell r="S32">
            <v>0</v>
          </cell>
          <cell r="T32">
            <v>2</v>
          </cell>
        </row>
        <row r="33">
          <cell r="I33">
            <v>10</v>
          </cell>
          <cell r="J33">
            <v>5</v>
          </cell>
          <cell r="L33">
            <v>2</v>
          </cell>
          <cell r="M33">
            <v>1</v>
          </cell>
          <cell r="O33">
            <v>10</v>
          </cell>
          <cell r="P33">
            <v>6</v>
          </cell>
          <cell r="S33">
            <v>1</v>
          </cell>
          <cell r="T33">
            <v>2</v>
          </cell>
        </row>
        <row r="34">
          <cell r="I34">
            <v>94</v>
          </cell>
          <cell r="J34">
            <v>70</v>
          </cell>
          <cell r="L34">
            <v>7</v>
          </cell>
          <cell r="M34">
            <v>8</v>
          </cell>
          <cell r="O34">
            <v>124</v>
          </cell>
          <cell r="P34">
            <v>96</v>
          </cell>
          <cell r="S34">
            <v>10</v>
          </cell>
          <cell r="T34">
            <v>10</v>
          </cell>
        </row>
        <row r="35">
          <cell r="I35">
            <v>27</v>
          </cell>
          <cell r="J35">
            <v>32</v>
          </cell>
          <cell r="L35">
            <v>8</v>
          </cell>
          <cell r="M35">
            <v>4</v>
          </cell>
          <cell r="O35">
            <v>35</v>
          </cell>
          <cell r="P35">
            <v>36</v>
          </cell>
          <cell r="S35">
            <v>7</v>
          </cell>
          <cell r="T35">
            <v>4</v>
          </cell>
        </row>
        <row r="36">
          <cell r="I36">
            <v>9</v>
          </cell>
          <cell r="J36">
            <v>9</v>
          </cell>
          <cell r="L36">
            <v>7</v>
          </cell>
          <cell r="M36">
            <v>3</v>
          </cell>
          <cell r="O36">
            <v>15</v>
          </cell>
          <cell r="P36">
            <v>13</v>
          </cell>
          <cell r="S36">
            <v>5</v>
          </cell>
          <cell r="T36">
            <v>3</v>
          </cell>
        </row>
        <row r="37">
          <cell r="I37">
            <v>4</v>
          </cell>
          <cell r="J37">
            <v>5</v>
          </cell>
          <cell r="L37">
            <v>0</v>
          </cell>
          <cell r="M37">
            <v>2</v>
          </cell>
          <cell r="O37">
            <v>4</v>
          </cell>
          <cell r="P37">
            <v>4</v>
          </cell>
          <cell r="S37">
            <v>0</v>
          </cell>
          <cell r="T37">
            <v>1</v>
          </cell>
        </row>
        <row r="38">
          <cell r="I38">
            <v>3</v>
          </cell>
          <cell r="J38">
            <v>7</v>
          </cell>
          <cell r="L38">
            <v>1</v>
          </cell>
          <cell r="M38">
            <v>2</v>
          </cell>
          <cell r="O38">
            <v>2</v>
          </cell>
          <cell r="P38">
            <v>8</v>
          </cell>
          <cell r="S38">
            <v>2</v>
          </cell>
          <cell r="T38">
            <v>4</v>
          </cell>
        </row>
        <row r="39">
          <cell r="I39">
            <v>28</v>
          </cell>
          <cell r="J39">
            <v>22</v>
          </cell>
          <cell r="L39">
            <v>13</v>
          </cell>
          <cell r="M39">
            <v>6</v>
          </cell>
          <cell r="O39">
            <v>44</v>
          </cell>
          <cell r="P39">
            <v>36</v>
          </cell>
          <cell r="S39">
            <v>6</v>
          </cell>
          <cell r="T39">
            <v>8</v>
          </cell>
        </row>
        <row r="40">
          <cell r="I40">
            <v>3</v>
          </cell>
          <cell r="J40">
            <v>6</v>
          </cell>
          <cell r="L40">
            <v>0</v>
          </cell>
          <cell r="M40">
            <v>1</v>
          </cell>
          <cell r="O40">
            <v>6</v>
          </cell>
          <cell r="P40">
            <v>6</v>
          </cell>
          <cell r="S40">
            <v>1</v>
          </cell>
          <cell r="T40">
            <v>2</v>
          </cell>
        </row>
        <row r="41">
          <cell r="I41">
            <v>32</v>
          </cell>
          <cell r="J41">
            <v>27</v>
          </cell>
          <cell r="L41">
            <v>11</v>
          </cell>
          <cell r="M41">
            <v>12</v>
          </cell>
          <cell r="O41">
            <v>46</v>
          </cell>
          <cell r="P41">
            <v>39</v>
          </cell>
          <cell r="S41">
            <v>5</v>
          </cell>
          <cell r="T41">
            <v>7</v>
          </cell>
        </row>
        <row r="42">
          <cell r="I42">
            <v>12</v>
          </cell>
          <cell r="J42">
            <v>12</v>
          </cell>
          <cell r="L42">
            <v>1</v>
          </cell>
          <cell r="M42">
            <v>0</v>
          </cell>
          <cell r="O42">
            <v>17</v>
          </cell>
          <cell r="P42">
            <v>12</v>
          </cell>
          <cell r="S42">
            <v>2</v>
          </cell>
          <cell r="T42">
            <v>0</v>
          </cell>
        </row>
        <row r="43">
          <cell r="I43">
            <v>42</v>
          </cell>
          <cell r="J43">
            <v>68</v>
          </cell>
          <cell r="L43">
            <v>6</v>
          </cell>
          <cell r="M43">
            <v>21</v>
          </cell>
          <cell r="O43">
            <v>62</v>
          </cell>
          <cell r="P43">
            <v>91</v>
          </cell>
          <cell r="S43">
            <v>3</v>
          </cell>
          <cell r="T43">
            <v>9</v>
          </cell>
        </row>
        <row r="44">
          <cell r="I44">
            <v>42</v>
          </cell>
          <cell r="J44">
            <v>50</v>
          </cell>
          <cell r="L44">
            <v>3</v>
          </cell>
          <cell r="M44">
            <v>9</v>
          </cell>
          <cell r="O44">
            <v>64</v>
          </cell>
          <cell r="P44">
            <v>70</v>
          </cell>
          <cell r="S44">
            <v>9</v>
          </cell>
          <cell r="T44">
            <v>6</v>
          </cell>
        </row>
        <row r="45">
          <cell r="I45">
            <v>377</v>
          </cell>
          <cell r="J45">
            <v>338</v>
          </cell>
          <cell r="L45">
            <v>20</v>
          </cell>
          <cell r="M45">
            <v>20</v>
          </cell>
          <cell r="O45">
            <v>470</v>
          </cell>
          <cell r="P45">
            <v>396</v>
          </cell>
          <cell r="S45">
            <v>29</v>
          </cell>
          <cell r="T45">
            <v>33</v>
          </cell>
        </row>
        <row r="46">
          <cell r="I46">
            <v>204</v>
          </cell>
          <cell r="J46">
            <v>198</v>
          </cell>
          <cell r="L46">
            <v>8</v>
          </cell>
          <cell r="M46">
            <v>6</v>
          </cell>
          <cell r="O46">
            <v>233</v>
          </cell>
          <cell r="P46">
            <v>243</v>
          </cell>
          <cell r="S46">
            <v>15</v>
          </cell>
          <cell r="T46">
            <v>13</v>
          </cell>
        </row>
        <row r="47">
          <cell r="I47">
            <v>134</v>
          </cell>
          <cell r="J47">
            <v>143</v>
          </cell>
          <cell r="L47">
            <v>5</v>
          </cell>
          <cell r="M47">
            <v>3</v>
          </cell>
          <cell r="O47">
            <v>154</v>
          </cell>
          <cell r="P47">
            <v>178</v>
          </cell>
          <cell r="S47">
            <v>14</v>
          </cell>
          <cell r="T47">
            <v>9</v>
          </cell>
        </row>
        <row r="48">
          <cell r="I48">
            <v>43</v>
          </cell>
          <cell r="J48">
            <v>37</v>
          </cell>
          <cell r="L48">
            <v>0</v>
          </cell>
          <cell r="M48">
            <v>3</v>
          </cell>
          <cell r="O48">
            <v>62</v>
          </cell>
          <cell r="P48">
            <v>48</v>
          </cell>
          <cell r="S48">
            <v>7</v>
          </cell>
          <cell r="T48">
            <v>0</v>
          </cell>
        </row>
        <row r="49">
          <cell r="I49">
            <v>0</v>
          </cell>
          <cell r="J49">
            <v>1</v>
          </cell>
          <cell r="L49">
            <v>0</v>
          </cell>
          <cell r="M49">
            <v>1</v>
          </cell>
          <cell r="O49">
            <v>0</v>
          </cell>
          <cell r="P49">
            <v>0</v>
          </cell>
          <cell r="S49">
            <v>0</v>
          </cell>
          <cell r="T49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еревод"/>
    </sheetNames>
    <sheetDataSet>
      <sheetData sheetId="0">
        <row r="4">
          <cell r="I4">
            <v>2</v>
          </cell>
          <cell r="J4">
            <v>0</v>
          </cell>
          <cell r="L4">
            <v>0</v>
          </cell>
          <cell r="M4">
            <v>0</v>
          </cell>
          <cell r="O4">
            <v>2</v>
          </cell>
          <cell r="P4">
            <v>0</v>
          </cell>
        </row>
        <row r="5">
          <cell r="I5">
            <v>0</v>
          </cell>
          <cell r="J5">
            <v>2</v>
          </cell>
          <cell r="L5">
            <v>0</v>
          </cell>
          <cell r="M5">
            <v>0</v>
          </cell>
          <cell r="O5">
            <v>0</v>
          </cell>
          <cell r="P5">
            <v>2</v>
          </cell>
        </row>
        <row r="6">
          <cell r="I6">
            <v>5</v>
          </cell>
          <cell r="J6">
            <v>4</v>
          </cell>
          <cell r="L6">
            <v>0</v>
          </cell>
          <cell r="M6">
            <v>0</v>
          </cell>
          <cell r="O6">
            <v>5</v>
          </cell>
          <cell r="P6">
            <v>5</v>
          </cell>
        </row>
        <row r="7">
          <cell r="I7">
            <v>0</v>
          </cell>
          <cell r="J7">
            <v>2</v>
          </cell>
          <cell r="L7">
            <v>0</v>
          </cell>
          <cell r="M7">
            <v>0</v>
          </cell>
          <cell r="O7">
            <v>0</v>
          </cell>
          <cell r="P7">
            <v>2</v>
          </cell>
        </row>
        <row r="8">
          <cell r="I8">
            <v>1</v>
          </cell>
          <cell r="J8">
            <v>0</v>
          </cell>
          <cell r="L8">
            <v>0</v>
          </cell>
          <cell r="M8">
            <v>0</v>
          </cell>
          <cell r="O8">
            <v>1</v>
          </cell>
          <cell r="P8">
            <v>0</v>
          </cell>
        </row>
        <row r="9">
          <cell r="I9">
            <v>2</v>
          </cell>
          <cell r="J9">
            <v>4</v>
          </cell>
          <cell r="L9">
            <v>0</v>
          </cell>
          <cell r="M9">
            <v>0</v>
          </cell>
          <cell r="O9">
            <v>2</v>
          </cell>
          <cell r="P9">
            <v>7</v>
          </cell>
        </row>
        <row r="10">
          <cell r="I10">
            <v>11</v>
          </cell>
          <cell r="J10">
            <v>3</v>
          </cell>
          <cell r="L10">
            <v>0</v>
          </cell>
          <cell r="M10">
            <v>1</v>
          </cell>
          <cell r="O10">
            <v>11</v>
          </cell>
          <cell r="P10">
            <v>2</v>
          </cell>
        </row>
        <row r="11">
          <cell r="I11">
            <v>2</v>
          </cell>
          <cell r="J11">
            <v>0</v>
          </cell>
          <cell r="L11">
            <v>0</v>
          </cell>
          <cell r="M11">
            <v>0</v>
          </cell>
          <cell r="O11">
            <v>3</v>
          </cell>
          <cell r="P11">
            <v>0</v>
          </cell>
        </row>
        <row r="12">
          <cell r="I12">
            <v>2</v>
          </cell>
          <cell r="J12">
            <v>0</v>
          </cell>
          <cell r="L12">
            <v>0</v>
          </cell>
          <cell r="M12">
            <v>0</v>
          </cell>
          <cell r="O12">
            <v>2</v>
          </cell>
          <cell r="P12">
            <v>0</v>
          </cell>
        </row>
        <row r="13">
          <cell r="I13">
            <v>0</v>
          </cell>
          <cell r="J13">
            <v>2</v>
          </cell>
          <cell r="L13">
            <v>0</v>
          </cell>
          <cell r="M13">
            <v>1</v>
          </cell>
          <cell r="O13">
            <v>0</v>
          </cell>
          <cell r="P13">
            <v>1</v>
          </cell>
        </row>
        <row r="14"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</row>
        <row r="15">
          <cell r="I15">
            <v>12</v>
          </cell>
          <cell r="J15">
            <v>17</v>
          </cell>
          <cell r="L15">
            <v>1</v>
          </cell>
          <cell r="M15">
            <v>0</v>
          </cell>
          <cell r="O15">
            <v>13</v>
          </cell>
          <cell r="P15">
            <v>20</v>
          </cell>
        </row>
        <row r="16">
          <cell r="I16">
            <v>6</v>
          </cell>
          <cell r="J16">
            <v>6</v>
          </cell>
          <cell r="L16">
            <v>3</v>
          </cell>
          <cell r="M16">
            <v>0</v>
          </cell>
          <cell r="O16">
            <v>4</v>
          </cell>
          <cell r="P16">
            <v>6</v>
          </cell>
        </row>
        <row r="17">
          <cell r="I17">
            <v>0</v>
          </cell>
          <cell r="J17">
            <v>3</v>
          </cell>
          <cell r="L17">
            <v>0</v>
          </cell>
          <cell r="M17">
            <v>0</v>
          </cell>
          <cell r="O17">
            <v>0</v>
          </cell>
          <cell r="P17">
            <v>3</v>
          </cell>
        </row>
        <row r="18">
          <cell r="I18">
            <v>0</v>
          </cell>
          <cell r="J18">
            <v>1</v>
          </cell>
          <cell r="L18">
            <v>0</v>
          </cell>
          <cell r="M18">
            <v>0</v>
          </cell>
          <cell r="O18">
            <v>0</v>
          </cell>
          <cell r="P18">
            <v>1</v>
          </cell>
        </row>
        <row r="19">
          <cell r="I19">
            <v>2</v>
          </cell>
          <cell r="J19">
            <v>2</v>
          </cell>
          <cell r="L19">
            <v>0</v>
          </cell>
          <cell r="M19">
            <v>0</v>
          </cell>
          <cell r="O19">
            <v>2</v>
          </cell>
          <cell r="P19">
            <v>2</v>
          </cell>
        </row>
        <row r="20">
          <cell r="I20">
            <v>2</v>
          </cell>
          <cell r="J20">
            <v>1</v>
          </cell>
          <cell r="L20">
            <v>0</v>
          </cell>
          <cell r="M20">
            <v>0</v>
          </cell>
          <cell r="O20">
            <v>2</v>
          </cell>
          <cell r="P20">
            <v>1</v>
          </cell>
        </row>
        <row r="21">
          <cell r="I21">
            <v>1</v>
          </cell>
          <cell r="J21">
            <v>1</v>
          </cell>
          <cell r="L21">
            <v>0</v>
          </cell>
          <cell r="M21">
            <v>0</v>
          </cell>
          <cell r="O21">
            <v>1</v>
          </cell>
          <cell r="P21">
            <v>1</v>
          </cell>
        </row>
        <row r="22"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</row>
        <row r="24">
          <cell r="I24">
            <v>2</v>
          </cell>
          <cell r="J24">
            <v>3</v>
          </cell>
          <cell r="L24">
            <v>0</v>
          </cell>
          <cell r="M24">
            <v>0</v>
          </cell>
          <cell r="O24">
            <v>2</v>
          </cell>
          <cell r="P24">
            <v>3</v>
          </cell>
        </row>
        <row r="25">
          <cell r="I25">
            <v>7</v>
          </cell>
          <cell r="J25">
            <v>4</v>
          </cell>
          <cell r="L25">
            <v>1</v>
          </cell>
          <cell r="M25">
            <v>0</v>
          </cell>
          <cell r="O25">
            <v>8</v>
          </cell>
          <cell r="P25">
            <v>4</v>
          </cell>
        </row>
        <row r="26"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  <row r="27">
          <cell r="I27">
            <v>3</v>
          </cell>
          <cell r="J27">
            <v>6</v>
          </cell>
          <cell r="L27">
            <v>0</v>
          </cell>
          <cell r="M27">
            <v>0</v>
          </cell>
          <cell r="O27">
            <v>3</v>
          </cell>
          <cell r="P27">
            <v>7</v>
          </cell>
        </row>
        <row r="28">
          <cell r="I28">
            <v>2</v>
          </cell>
          <cell r="J28">
            <v>2</v>
          </cell>
          <cell r="L28">
            <v>0</v>
          </cell>
          <cell r="M28">
            <v>0</v>
          </cell>
          <cell r="O28">
            <v>2</v>
          </cell>
          <cell r="P28">
            <v>2</v>
          </cell>
        </row>
        <row r="29">
          <cell r="I29">
            <v>2</v>
          </cell>
          <cell r="J29">
            <v>1</v>
          </cell>
          <cell r="L29">
            <v>0</v>
          </cell>
          <cell r="M29">
            <v>0</v>
          </cell>
          <cell r="O29">
            <v>2</v>
          </cell>
          <cell r="P29">
            <v>1</v>
          </cell>
        </row>
        <row r="30"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</row>
        <row r="31">
          <cell r="I31">
            <v>1</v>
          </cell>
          <cell r="J31">
            <v>0</v>
          </cell>
          <cell r="L31">
            <v>0</v>
          </cell>
          <cell r="M31">
            <v>0</v>
          </cell>
          <cell r="O31">
            <v>1</v>
          </cell>
          <cell r="P31">
            <v>0</v>
          </cell>
        </row>
        <row r="32">
          <cell r="I32">
            <v>6</v>
          </cell>
          <cell r="J32">
            <v>8</v>
          </cell>
          <cell r="L32">
            <v>0</v>
          </cell>
          <cell r="M32">
            <v>1</v>
          </cell>
          <cell r="O32">
            <v>7</v>
          </cell>
          <cell r="P32">
            <v>8</v>
          </cell>
        </row>
        <row r="33">
          <cell r="I33">
            <v>2</v>
          </cell>
          <cell r="J33">
            <v>1</v>
          </cell>
          <cell r="L33">
            <v>0</v>
          </cell>
          <cell r="M33">
            <v>0</v>
          </cell>
          <cell r="O33">
            <v>2</v>
          </cell>
          <cell r="P33">
            <v>2</v>
          </cell>
        </row>
        <row r="34">
          <cell r="I34">
            <v>1</v>
          </cell>
          <cell r="J34">
            <v>1</v>
          </cell>
          <cell r="L34">
            <v>0</v>
          </cell>
          <cell r="M34">
            <v>1</v>
          </cell>
          <cell r="O34">
            <v>2</v>
          </cell>
          <cell r="P34">
            <v>1</v>
          </cell>
        </row>
        <row r="35"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</row>
        <row r="36"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</row>
        <row r="37">
          <cell r="I37">
            <v>3</v>
          </cell>
          <cell r="J37">
            <v>2</v>
          </cell>
          <cell r="L37">
            <v>1</v>
          </cell>
          <cell r="M37">
            <v>0</v>
          </cell>
          <cell r="O37">
            <v>2</v>
          </cell>
          <cell r="P37">
            <v>2</v>
          </cell>
        </row>
        <row r="38"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</row>
        <row r="39">
          <cell r="I39">
            <v>3</v>
          </cell>
          <cell r="J39">
            <v>2</v>
          </cell>
          <cell r="L39">
            <v>1</v>
          </cell>
          <cell r="M39">
            <v>0</v>
          </cell>
          <cell r="O39">
            <v>3</v>
          </cell>
          <cell r="P39">
            <v>2</v>
          </cell>
        </row>
        <row r="40">
          <cell r="I40">
            <v>2</v>
          </cell>
          <cell r="J40">
            <v>1</v>
          </cell>
          <cell r="L40">
            <v>0</v>
          </cell>
          <cell r="M40">
            <v>0</v>
          </cell>
          <cell r="O40">
            <v>2</v>
          </cell>
          <cell r="P40">
            <v>1</v>
          </cell>
        </row>
        <row r="41">
          <cell r="I41">
            <v>5</v>
          </cell>
          <cell r="J41">
            <v>11</v>
          </cell>
          <cell r="L41">
            <v>0</v>
          </cell>
          <cell r="M41">
            <v>1</v>
          </cell>
          <cell r="O41">
            <v>7</v>
          </cell>
          <cell r="P41">
            <v>10</v>
          </cell>
        </row>
        <row r="42">
          <cell r="I42">
            <v>8</v>
          </cell>
          <cell r="J42">
            <v>9</v>
          </cell>
          <cell r="L42">
            <v>0</v>
          </cell>
          <cell r="M42">
            <v>1</v>
          </cell>
          <cell r="O42">
            <v>9</v>
          </cell>
          <cell r="P42">
            <v>10</v>
          </cell>
        </row>
        <row r="43">
          <cell r="I43">
            <v>48</v>
          </cell>
          <cell r="J43">
            <v>34</v>
          </cell>
          <cell r="L43">
            <v>1</v>
          </cell>
          <cell r="M43">
            <v>0</v>
          </cell>
          <cell r="O43">
            <v>53</v>
          </cell>
          <cell r="P43">
            <v>38</v>
          </cell>
        </row>
        <row r="44">
          <cell r="I44">
            <v>28</v>
          </cell>
          <cell r="J44">
            <v>27</v>
          </cell>
          <cell r="L44">
            <v>0</v>
          </cell>
          <cell r="M44">
            <v>0</v>
          </cell>
          <cell r="O44">
            <v>30</v>
          </cell>
          <cell r="P44">
            <v>31</v>
          </cell>
        </row>
        <row r="45">
          <cell r="I45">
            <v>17</v>
          </cell>
          <cell r="J45">
            <v>20</v>
          </cell>
          <cell r="L45">
            <v>0</v>
          </cell>
          <cell r="M45">
            <v>0</v>
          </cell>
          <cell r="O45">
            <v>17</v>
          </cell>
          <cell r="P45">
            <v>22</v>
          </cell>
        </row>
        <row r="46">
          <cell r="I46">
            <v>6</v>
          </cell>
          <cell r="J46">
            <v>6</v>
          </cell>
          <cell r="L46">
            <v>0</v>
          </cell>
          <cell r="M46">
            <v>0</v>
          </cell>
          <cell r="O46">
            <v>6</v>
          </cell>
          <cell r="P46">
            <v>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opLeftCell="A41" workbookViewId="0">
      <selection activeCell="M66" sqref="M66"/>
    </sheetView>
  </sheetViews>
  <sheetFormatPr defaultColWidth="9.109375" defaultRowHeight="14.25" customHeight="1"/>
  <cols>
    <col min="1" max="1" width="26.33203125" style="3" customWidth="1"/>
    <col min="2" max="3" width="9" style="3" customWidth="1"/>
    <col min="4" max="4" width="13" style="3" customWidth="1"/>
    <col min="5" max="10" width="9" style="3" customWidth="1"/>
    <col min="11" max="16384" width="9.109375" style="3"/>
  </cols>
  <sheetData>
    <row r="1" spans="1:13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3" customHeight="1">
      <c r="A2" s="4"/>
      <c r="B2" s="5" t="s">
        <v>1</v>
      </c>
      <c r="C2" s="5"/>
      <c r="D2" s="5"/>
      <c r="E2" s="5" t="s">
        <v>2</v>
      </c>
      <c r="F2" s="5"/>
      <c r="G2" s="5"/>
      <c r="H2" s="5" t="s">
        <v>3</v>
      </c>
      <c r="I2" s="5"/>
      <c r="J2" s="5"/>
      <c r="K2" s="6" t="s">
        <v>4</v>
      </c>
      <c r="L2" s="7"/>
      <c r="M2" s="8"/>
    </row>
    <row r="3" spans="1:13" ht="19.5" customHeight="1">
      <c r="A3" s="4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  <c r="K3" s="9" t="s">
        <v>5</v>
      </c>
      <c r="L3" s="9" t="s">
        <v>6</v>
      </c>
      <c r="M3" s="9" t="s">
        <v>7</v>
      </c>
    </row>
    <row r="4" spans="1:13" ht="15.75" customHeight="1">
      <c r="A4" s="10" t="s">
        <v>8</v>
      </c>
      <c r="B4" s="11">
        <f>[1]Таблица!I45</f>
        <v>377</v>
      </c>
      <c r="C4" s="11">
        <f>[1]Таблица!J45</f>
        <v>338</v>
      </c>
      <c r="D4" s="12">
        <f>(C4-B4)/B4*100</f>
        <v>-10.344827586206897</v>
      </c>
      <c r="E4" s="11">
        <f>[1]Таблица!L45</f>
        <v>20</v>
      </c>
      <c r="F4" s="11">
        <f>[1]Таблица!M45</f>
        <v>20</v>
      </c>
      <c r="G4" s="12">
        <f>(F4-E4)/E4*100</f>
        <v>0</v>
      </c>
      <c r="H4" s="11">
        <f>[1]Таблица!O45</f>
        <v>470</v>
      </c>
      <c r="I4" s="11">
        <f>[1]Таблица!P45</f>
        <v>396</v>
      </c>
      <c r="J4" s="12">
        <f>(I4-H4)/H4*100</f>
        <v>-15.74468085106383</v>
      </c>
      <c r="K4" s="11">
        <f>[1]Таблица!S45</f>
        <v>29</v>
      </c>
      <c r="L4" s="11">
        <f>[1]Таблица!T45</f>
        <v>33</v>
      </c>
      <c r="M4" s="12">
        <f>(L4-K4)/K4*100</f>
        <v>13.793103448275861</v>
      </c>
    </row>
    <row r="5" spans="1:13" ht="15.75" customHeight="1">
      <c r="A5" s="10" t="s">
        <v>9</v>
      </c>
      <c r="B5" s="11">
        <f>[1]Таблица!I46</f>
        <v>204</v>
      </c>
      <c r="C5" s="11">
        <f>[1]Таблица!J46</f>
        <v>198</v>
      </c>
      <c r="D5" s="12">
        <f t="shared" ref="D5:D63" si="0">(C5-B5)/B5*100</f>
        <v>-2.9411764705882351</v>
      </c>
      <c r="E5" s="11">
        <f>[1]Таблица!L46</f>
        <v>8</v>
      </c>
      <c r="F5" s="11">
        <f>[1]Таблица!M46</f>
        <v>6</v>
      </c>
      <c r="G5" s="12">
        <f t="shared" ref="G5:G63" si="1">(F5-E5)/E5*100</f>
        <v>-25</v>
      </c>
      <c r="H5" s="11">
        <f>[1]Таблица!O46</f>
        <v>233</v>
      </c>
      <c r="I5" s="11">
        <f>[1]Таблица!P46</f>
        <v>243</v>
      </c>
      <c r="J5" s="12">
        <f t="shared" ref="J5:J63" si="2">(I5-H5)/H5*100</f>
        <v>4.2918454935622314</v>
      </c>
      <c r="K5" s="11">
        <f>[1]Таблица!S46</f>
        <v>15</v>
      </c>
      <c r="L5" s="11">
        <f>[1]Таблица!T46</f>
        <v>13</v>
      </c>
      <c r="M5" s="12">
        <f t="shared" ref="M5:M63" si="3">(L5-K5)/K5*100</f>
        <v>-13.333333333333334</v>
      </c>
    </row>
    <row r="6" spans="1:13" ht="15.75" customHeight="1">
      <c r="A6" s="10" t="s">
        <v>10</v>
      </c>
      <c r="B6" s="11">
        <f>[1]Таблица!I47</f>
        <v>134</v>
      </c>
      <c r="C6" s="11">
        <f>[1]Таблица!J47</f>
        <v>143</v>
      </c>
      <c r="D6" s="12">
        <f t="shared" si="0"/>
        <v>6.7164179104477615</v>
      </c>
      <c r="E6" s="11">
        <f>[1]Таблица!L47</f>
        <v>5</v>
      </c>
      <c r="F6" s="11">
        <f>[1]Таблица!M47</f>
        <v>3</v>
      </c>
      <c r="G6" s="12">
        <f t="shared" si="1"/>
        <v>-40</v>
      </c>
      <c r="H6" s="11">
        <f>[1]Таблица!O47</f>
        <v>154</v>
      </c>
      <c r="I6" s="11">
        <f>[1]Таблица!P47</f>
        <v>178</v>
      </c>
      <c r="J6" s="12">
        <f t="shared" si="2"/>
        <v>15.584415584415584</v>
      </c>
      <c r="K6" s="11">
        <f>[1]Таблица!S47</f>
        <v>14</v>
      </c>
      <c r="L6" s="11">
        <f>[1]Таблица!T47</f>
        <v>9</v>
      </c>
      <c r="M6" s="12">
        <f t="shared" si="3"/>
        <v>-35.714285714285715</v>
      </c>
    </row>
    <row r="7" spans="1:13" ht="15.75" customHeight="1">
      <c r="A7" s="10" t="s">
        <v>11</v>
      </c>
      <c r="B7" s="11">
        <f>[1]Таблица!I48</f>
        <v>43</v>
      </c>
      <c r="C7" s="11">
        <f>[1]Таблица!J48</f>
        <v>37</v>
      </c>
      <c r="D7" s="12">
        <f t="shared" si="0"/>
        <v>-13.953488372093023</v>
      </c>
      <c r="E7" s="11">
        <f>[1]Таблица!L48</f>
        <v>0</v>
      </c>
      <c r="F7" s="11">
        <f>[1]Таблица!M48</f>
        <v>3</v>
      </c>
      <c r="G7" s="12">
        <v>300</v>
      </c>
      <c r="H7" s="11">
        <f>[1]Таблица!O48</f>
        <v>62</v>
      </c>
      <c r="I7" s="11">
        <f>[1]Таблица!P48</f>
        <v>48</v>
      </c>
      <c r="J7" s="12">
        <f t="shared" si="2"/>
        <v>-22.58064516129032</v>
      </c>
      <c r="K7" s="11">
        <f>[1]Таблица!S48</f>
        <v>7</v>
      </c>
      <c r="L7" s="11">
        <f>[1]Таблица!T48</f>
        <v>0</v>
      </c>
      <c r="M7" s="12">
        <f t="shared" si="3"/>
        <v>-100</v>
      </c>
    </row>
    <row r="8" spans="1:13" s="16" customFormat="1" ht="15.75" customHeight="1">
      <c r="A8" s="13" t="s">
        <v>12</v>
      </c>
      <c r="B8" s="14">
        <f>SUM(B4:B7)</f>
        <v>758</v>
      </c>
      <c r="C8" s="14">
        <f>SUM(C4:C7)</f>
        <v>716</v>
      </c>
      <c r="D8" s="15">
        <f t="shared" si="0"/>
        <v>-5.5408970976253293</v>
      </c>
      <c r="E8" s="14">
        <f>SUM(E4:E7)</f>
        <v>33</v>
      </c>
      <c r="F8" s="14">
        <f>SUM(F4:F7)</f>
        <v>32</v>
      </c>
      <c r="G8" s="15">
        <f t="shared" si="1"/>
        <v>-3.0303030303030303</v>
      </c>
      <c r="H8" s="14">
        <f>SUM(H4:H7)</f>
        <v>919</v>
      </c>
      <c r="I8" s="14">
        <f>SUM(I4:I7)</f>
        <v>865</v>
      </c>
      <c r="J8" s="15">
        <f t="shared" si="2"/>
        <v>-5.8759521218715998</v>
      </c>
      <c r="K8" s="14">
        <f>SUM(K4:K7)</f>
        <v>65</v>
      </c>
      <c r="L8" s="14">
        <f>SUM(L4:L7)</f>
        <v>55</v>
      </c>
      <c r="M8" s="15">
        <f t="shared" si="3"/>
        <v>-15.384615384615385</v>
      </c>
    </row>
    <row r="9" spans="1:13" ht="15.75" customHeight="1">
      <c r="A9" s="13" t="s">
        <v>13</v>
      </c>
      <c r="B9" s="14">
        <f>[1]Таблица!I10</f>
        <v>6</v>
      </c>
      <c r="C9" s="14">
        <f>[1]Таблица!J10</f>
        <v>4</v>
      </c>
      <c r="D9" s="15">
        <f t="shared" si="0"/>
        <v>-33.333333333333329</v>
      </c>
      <c r="E9" s="14">
        <f>[1]Таблица!L10</f>
        <v>1</v>
      </c>
      <c r="F9" s="14">
        <f>[1]Таблица!M10</f>
        <v>2</v>
      </c>
      <c r="G9" s="15">
        <f t="shared" si="1"/>
        <v>100</v>
      </c>
      <c r="H9" s="14">
        <f>[1]Таблица!O10</f>
        <v>8</v>
      </c>
      <c r="I9" s="14">
        <f>[1]Таблица!P10</f>
        <v>2</v>
      </c>
      <c r="J9" s="15">
        <f t="shared" si="2"/>
        <v>-75</v>
      </c>
      <c r="K9" s="14">
        <f>[1]Таблица!S10</f>
        <v>1</v>
      </c>
      <c r="L9" s="14">
        <f>[1]Таблица!T10</f>
        <v>2</v>
      </c>
      <c r="M9" s="15">
        <f t="shared" si="3"/>
        <v>100</v>
      </c>
    </row>
    <row r="10" spans="1:13" ht="15.75" customHeight="1">
      <c r="A10" s="13" t="s">
        <v>14</v>
      </c>
      <c r="B10" s="9">
        <f>[1]Таблица!I12</f>
        <v>58</v>
      </c>
      <c r="C10" s="9">
        <f>[1]Таблица!J12</f>
        <v>35</v>
      </c>
      <c r="D10" s="15">
        <f t="shared" si="0"/>
        <v>-39.655172413793103</v>
      </c>
      <c r="E10" s="9">
        <f>[1]Таблица!L12</f>
        <v>5</v>
      </c>
      <c r="F10" s="9">
        <f>[1]Таблица!M12</f>
        <v>3</v>
      </c>
      <c r="G10" s="15">
        <f t="shared" si="1"/>
        <v>-40</v>
      </c>
      <c r="H10" s="9">
        <f>[1]Таблица!O12</f>
        <v>73</v>
      </c>
      <c r="I10" s="9">
        <f>[1]Таблица!P12</f>
        <v>48</v>
      </c>
      <c r="J10" s="15">
        <f t="shared" si="2"/>
        <v>-34.246575342465754</v>
      </c>
      <c r="K10" s="9">
        <f>[1]Таблица!S12</f>
        <v>13</v>
      </c>
      <c r="L10" s="9">
        <f>[1]Таблица!T12</f>
        <v>6</v>
      </c>
      <c r="M10" s="15">
        <f t="shared" si="3"/>
        <v>-53.846153846153847</v>
      </c>
    </row>
    <row r="11" spans="1:13" ht="15.75" customHeight="1">
      <c r="A11" s="17" t="s">
        <v>15</v>
      </c>
      <c r="B11" s="18">
        <f>[1]Таблица!I14</f>
        <v>17</v>
      </c>
      <c r="C11" s="18">
        <f>[1]Таблица!J14</f>
        <v>15</v>
      </c>
      <c r="D11" s="12">
        <f t="shared" si="0"/>
        <v>-11.76470588235294</v>
      </c>
      <c r="E11" s="18">
        <f>[1]Таблица!L14</f>
        <v>1</v>
      </c>
      <c r="F11" s="18">
        <f>[1]Таблица!M14</f>
        <v>1</v>
      </c>
      <c r="G11" s="12">
        <f t="shared" si="1"/>
        <v>0</v>
      </c>
      <c r="H11" s="18">
        <f>[1]Таблица!O14</f>
        <v>26</v>
      </c>
      <c r="I11" s="18">
        <f>[1]Таблица!P14</f>
        <v>20</v>
      </c>
      <c r="J11" s="12">
        <f t="shared" si="2"/>
        <v>-23.076923076923077</v>
      </c>
      <c r="K11" s="18">
        <f>[1]Таблица!S14</f>
        <v>0</v>
      </c>
      <c r="L11" s="18">
        <f>[1]Таблица!T14</f>
        <v>3</v>
      </c>
      <c r="M11" s="12">
        <v>300</v>
      </c>
    </row>
    <row r="12" spans="1:13" ht="15.75" customHeight="1">
      <c r="A12" s="17" t="s">
        <v>16</v>
      </c>
      <c r="B12" s="18">
        <f>[1]Таблица!I40</f>
        <v>3</v>
      </c>
      <c r="C12" s="18">
        <f>[1]Таблица!J40</f>
        <v>6</v>
      </c>
      <c r="D12" s="12">
        <f t="shared" si="0"/>
        <v>100</v>
      </c>
      <c r="E12" s="18">
        <f>[1]Таблица!L40</f>
        <v>0</v>
      </c>
      <c r="F12" s="18">
        <f>[1]Таблица!M40</f>
        <v>1</v>
      </c>
      <c r="G12" s="12">
        <v>100</v>
      </c>
      <c r="H12" s="18">
        <f>[1]Таблица!O40</f>
        <v>6</v>
      </c>
      <c r="I12" s="18">
        <f>[1]Таблица!P40</f>
        <v>6</v>
      </c>
      <c r="J12" s="12">
        <f t="shared" si="2"/>
        <v>0</v>
      </c>
      <c r="K12" s="18">
        <f>[1]Таблица!S40</f>
        <v>1</v>
      </c>
      <c r="L12" s="18">
        <f>[1]Таблица!T40</f>
        <v>2</v>
      </c>
      <c r="M12" s="12">
        <f t="shared" si="3"/>
        <v>100</v>
      </c>
    </row>
    <row r="13" spans="1:13" ht="15.75" customHeight="1">
      <c r="A13" s="13" t="s">
        <v>17</v>
      </c>
      <c r="B13" s="14">
        <f>SUM(B11:B12)</f>
        <v>20</v>
      </c>
      <c r="C13" s="14">
        <f>SUM(C11:C12)</f>
        <v>21</v>
      </c>
      <c r="D13" s="15">
        <f t="shared" si="0"/>
        <v>5</v>
      </c>
      <c r="E13" s="14">
        <f>SUM(E11:E12)</f>
        <v>1</v>
      </c>
      <c r="F13" s="14">
        <f>SUM(F11:F12)</f>
        <v>2</v>
      </c>
      <c r="G13" s="15">
        <f t="shared" si="1"/>
        <v>100</v>
      </c>
      <c r="H13" s="14">
        <f>SUM(H11:H12)</f>
        <v>32</v>
      </c>
      <c r="I13" s="14">
        <f>SUM(I11:I12)</f>
        <v>26</v>
      </c>
      <c r="J13" s="15">
        <f t="shared" si="2"/>
        <v>-18.75</v>
      </c>
      <c r="K13" s="14">
        <f>SUM(K11:K12)</f>
        <v>1</v>
      </c>
      <c r="L13" s="14">
        <f>SUM(L11:L12)</f>
        <v>5</v>
      </c>
      <c r="M13" s="15">
        <f t="shared" si="3"/>
        <v>400</v>
      </c>
    </row>
    <row r="14" spans="1:13" ht="15.75" customHeight="1">
      <c r="A14" s="17" t="s">
        <v>18</v>
      </c>
      <c r="B14" s="11">
        <f>[1]Таблица!I15</f>
        <v>9</v>
      </c>
      <c r="C14" s="11">
        <f>[1]Таблица!J15</f>
        <v>9</v>
      </c>
      <c r="D14" s="12">
        <f t="shared" si="0"/>
        <v>0</v>
      </c>
      <c r="E14" s="11">
        <f>[1]Таблица!L15</f>
        <v>0</v>
      </c>
      <c r="F14" s="11">
        <f>[1]Таблица!M15</f>
        <v>4</v>
      </c>
      <c r="G14" s="12">
        <v>400</v>
      </c>
      <c r="H14" s="11">
        <f>[1]Таблица!O15</f>
        <v>12</v>
      </c>
      <c r="I14" s="11">
        <f>[1]Таблица!P15</f>
        <v>6</v>
      </c>
      <c r="J14" s="12">
        <f t="shared" si="2"/>
        <v>-50</v>
      </c>
      <c r="K14" s="11">
        <f>[1]Таблица!S15</f>
        <v>2</v>
      </c>
      <c r="L14" s="11">
        <f>[1]Таблица!T15</f>
        <v>4</v>
      </c>
      <c r="M14" s="12">
        <f t="shared" si="3"/>
        <v>100</v>
      </c>
    </row>
    <row r="15" spans="1:13" ht="15.75" customHeight="1">
      <c r="A15" s="17" t="s">
        <v>19</v>
      </c>
      <c r="B15" s="11">
        <f>[1]Таблица!I25</f>
        <v>3</v>
      </c>
      <c r="C15" s="11">
        <f>[1]Таблица!J25</f>
        <v>6</v>
      </c>
      <c r="D15" s="12">
        <f t="shared" si="0"/>
        <v>100</v>
      </c>
      <c r="E15" s="11">
        <f>[1]Таблица!L25</f>
        <v>0</v>
      </c>
      <c r="F15" s="11">
        <f>[1]Таблица!M25</f>
        <v>2</v>
      </c>
      <c r="G15" s="12">
        <v>200</v>
      </c>
      <c r="H15" s="11">
        <f>[1]Таблица!O25</f>
        <v>3</v>
      </c>
      <c r="I15" s="11">
        <f>[1]Таблица!P25</f>
        <v>4</v>
      </c>
      <c r="J15" s="12">
        <f t="shared" si="2"/>
        <v>33.333333333333329</v>
      </c>
      <c r="K15" s="11">
        <f>[1]Таблица!S25</f>
        <v>1</v>
      </c>
      <c r="L15" s="11">
        <f>[1]Таблица!T25</f>
        <v>1</v>
      </c>
      <c r="M15" s="12">
        <f t="shared" si="3"/>
        <v>0</v>
      </c>
    </row>
    <row r="16" spans="1:13" ht="15.75" customHeight="1">
      <c r="A16" s="17" t="s">
        <v>20</v>
      </c>
      <c r="B16" s="11">
        <f>[1]Таблица!I36</f>
        <v>9</v>
      </c>
      <c r="C16" s="11">
        <f>[1]Таблица!J36</f>
        <v>9</v>
      </c>
      <c r="D16" s="12">
        <f t="shared" si="0"/>
        <v>0</v>
      </c>
      <c r="E16" s="11">
        <f>[1]Таблица!L36</f>
        <v>7</v>
      </c>
      <c r="F16" s="11">
        <f>[1]Таблица!M36</f>
        <v>3</v>
      </c>
      <c r="G16" s="12">
        <f t="shared" si="1"/>
        <v>-57.142857142857139</v>
      </c>
      <c r="H16" s="11">
        <f>[1]Таблица!O36</f>
        <v>15</v>
      </c>
      <c r="I16" s="11">
        <f>[1]Таблица!P36</f>
        <v>13</v>
      </c>
      <c r="J16" s="12">
        <f t="shared" si="2"/>
        <v>-13.333333333333334</v>
      </c>
      <c r="K16" s="11">
        <f>[1]Таблица!S36</f>
        <v>5</v>
      </c>
      <c r="L16" s="11">
        <f>[1]Таблица!T36</f>
        <v>3</v>
      </c>
      <c r="M16" s="12">
        <f t="shared" si="3"/>
        <v>-40</v>
      </c>
    </row>
    <row r="17" spans="1:13" ht="15.75" customHeight="1">
      <c r="A17" s="13" t="s">
        <v>21</v>
      </c>
      <c r="B17" s="9">
        <f>SUM(B14:B16)</f>
        <v>21</v>
      </c>
      <c r="C17" s="9">
        <f>SUM(C14:C16)</f>
        <v>24</v>
      </c>
      <c r="D17" s="15">
        <f t="shared" si="0"/>
        <v>14.285714285714285</v>
      </c>
      <c r="E17" s="9">
        <f>SUM(E14:E16)</f>
        <v>7</v>
      </c>
      <c r="F17" s="9">
        <f>SUM(F14:F16)</f>
        <v>9</v>
      </c>
      <c r="G17" s="15">
        <f t="shared" si="1"/>
        <v>28.571428571428569</v>
      </c>
      <c r="H17" s="9">
        <f>SUM(H14:H16)</f>
        <v>30</v>
      </c>
      <c r="I17" s="9">
        <f>SUM(I14:I16)</f>
        <v>23</v>
      </c>
      <c r="J17" s="15">
        <f t="shared" si="2"/>
        <v>-23.333333333333332</v>
      </c>
      <c r="K17" s="9">
        <f>SUM(K14:K16)</f>
        <v>8</v>
      </c>
      <c r="L17" s="9">
        <f>SUM(L14:L16)</f>
        <v>8</v>
      </c>
      <c r="M17" s="15">
        <f t="shared" si="3"/>
        <v>0</v>
      </c>
    </row>
    <row r="18" spans="1:13" ht="15.75" customHeight="1">
      <c r="A18" s="13" t="s">
        <v>22</v>
      </c>
      <c r="B18" s="9">
        <f>[1]Таблица!I17</f>
        <v>140</v>
      </c>
      <c r="C18" s="9">
        <f>[1]Таблица!J17</f>
        <v>122</v>
      </c>
      <c r="D18" s="15">
        <f t="shared" si="0"/>
        <v>-12.857142857142856</v>
      </c>
      <c r="E18" s="9">
        <f>[1]Таблица!L17</f>
        <v>22</v>
      </c>
      <c r="F18" s="9">
        <f>[1]Таблица!M17</f>
        <v>9</v>
      </c>
      <c r="G18" s="15">
        <f t="shared" si="1"/>
        <v>-59.090909090909093</v>
      </c>
      <c r="H18" s="9">
        <f>[1]Таблица!O17</f>
        <v>185</v>
      </c>
      <c r="I18" s="9">
        <f>[1]Таблица!P17</f>
        <v>158</v>
      </c>
      <c r="J18" s="15">
        <f t="shared" si="2"/>
        <v>-14.594594594594595</v>
      </c>
      <c r="K18" s="9">
        <f>[1]Таблица!S17</f>
        <v>19</v>
      </c>
      <c r="L18" s="9">
        <f>[1]Таблица!T17</f>
        <v>11</v>
      </c>
      <c r="M18" s="15">
        <f t="shared" si="3"/>
        <v>-42.105263157894733</v>
      </c>
    </row>
    <row r="19" spans="1:13" ht="15.75" customHeight="1">
      <c r="A19" s="17" t="s">
        <v>23</v>
      </c>
      <c r="B19" s="11">
        <f>[1]Таблица!I13</f>
        <v>17</v>
      </c>
      <c r="C19" s="11">
        <f>[1]Таблица!J13</f>
        <v>8</v>
      </c>
      <c r="D19" s="12">
        <f t="shared" si="0"/>
        <v>-52.941176470588239</v>
      </c>
      <c r="E19" s="11">
        <f>[1]Таблица!L13</f>
        <v>2</v>
      </c>
      <c r="F19" s="11">
        <f>[1]Таблица!M13</f>
        <v>2</v>
      </c>
      <c r="G19" s="12">
        <f t="shared" si="1"/>
        <v>0</v>
      </c>
      <c r="H19" s="11">
        <f>[1]Таблица!O13</f>
        <v>18</v>
      </c>
      <c r="I19" s="11">
        <f>[1]Таблица!P13</f>
        <v>7</v>
      </c>
      <c r="J19" s="12">
        <f t="shared" si="2"/>
        <v>-61.111111111111114</v>
      </c>
      <c r="K19" s="11">
        <f>[1]Таблица!S13</f>
        <v>5</v>
      </c>
      <c r="L19" s="11">
        <f>[1]Таблица!T13</f>
        <v>4</v>
      </c>
      <c r="M19" s="12">
        <f t="shared" si="3"/>
        <v>-20</v>
      </c>
    </row>
    <row r="20" spans="1:13" ht="15.75" customHeight="1">
      <c r="A20" s="17" t="s">
        <v>24</v>
      </c>
      <c r="B20" s="11">
        <f>[1]Таблица!I18</f>
        <v>65</v>
      </c>
      <c r="C20" s="11">
        <f>[1]Таблица!J18</f>
        <v>58</v>
      </c>
      <c r="D20" s="12">
        <f t="shared" si="0"/>
        <v>-10.76923076923077</v>
      </c>
      <c r="E20" s="11">
        <f>[1]Таблица!L18</f>
        <v>9</v>
      </c>
      <c r="F20" s="11">
        <f>[1]Таблица!M18</f>
        <v>8</v>
      </c>
      <c r="G20" s="12">
        <f t="shared" si="1"/>
        <v>-11.111111111111111</v>
      </c>
      <c r="H20" s="11">
        <f>[1]Таблица!O18</f>
        <v>77</v>
      </c>
      <c r="I20" s="11">
        <f>[1]Таблица!P18</f>
        <v>70</v>
      </c>
      <c r="J20" s="12">
        <f t="shared" si="2"/>
        <v>-9.0909090909090917</v>
      </c>
      <c r="K20" s="11">
        <f>[1]Таблица!S18</f>
        <v>9</v>
      </c>
      <c r="L20" s="11">
        <f>[1]Таблица!T18</f>
        <v>9</v>
      </c>
      <c r="M20" s="12">
        <f t="shared" si="3"/>
        <v>0</v>
      </c>
    </row>
    <row r="21" spans="1:13" ht="15.75" customHeight="1">
      <c r="A21" s="17" t="s">
        <v>25</v>
      </c>
      <c r="B21" s="11">
        <f>[1]Таблица!I33</f>
        <v>10</v>
      </c>
      <c r="C21" s="11">
        <f>[1]Таблица!J33</f>
        <v>5</v>
      </c>
      <c r="D21" s="12">
        <f t="shared" si="0"/>
        <v>-50</v>
      </c>
      <c r="E21" s="11">
        <f>[1]Таблица!L33</f>
        <v>2</v>
      </c>
      <c r="F21" s="11">
        <f>[1]Таблица!M33</f>
        <v>1</v>
      </c>
      <c r="G21" s="12">
        <f t="shared" si="1"/>
        <v>-50</v>
      </c>
      <c r="H21" s="11">
        <f>[1]Таблица!O33</f>
        <v>10</v>
      </c>
      <c r="I21" s="11">
        <f>[1]Таблица!P33</f>
        <v>6</v>
      </c>
      <c r="J21" s="12">
        <f t="shared" si="2"/>
        <v>-40</v>
      </c>
      <c r="K21" s="11">
        <f>[1]Таблица!S33</f>
        <v>1</v>
      </c>
      <c r="L21" s="11">
        <f>[1]Таблица!T33</f>
        <v>2</v>
      </c>
      <c r="M21" s="12">
        <f t="shared" si="3"/>
        <v>100</v>
      </c>
    </row>
    <row r="22" spans="1:13" ht="15.75" customHeight="1">
      <c r="A22" s="17" t="s">
        <v>26</v>
      </c>
      <c r="B22" s="11">
        <f>[1]Таблица!I42</f>
        <v>12</v>
      </c>
      <c r="C22" s="11">
        <f>[1]Таблица!J42</f>
        <v>12</v>
      </c>
      <c r="D22" s="12">
        <f t="shared" si="0"/>
        <v>0</v>
      </c>
      <c r="E22" s="11">
        <f>[1]Таблица!L42</f>
        <v>1</v>
      </c>
      <c r="F22" s="11">
        <f>[1]Таблица!M42</f>
        <v>0</v>
      </c>
      <c r="G22" s="12">
        <f t="shared" si="1"/>
        <v>-100</v>
      </c>
      <c r="H22" s="11">
        <f>[1]Таблица!O42</f>
        <v>17</v>
      </c>
      <c r="I22" s="11">
        <f>[1]Таблица!P42</f>
        <v>12</v>
      </c>
      <c r="J22" s="12">
        <f t="shared" si="2"/>
        <v>-29.411764705882355</v>
      </c>
      <c r="K22" s="11">
        <f>[1]Таблица!S42</f>
        <v>2</v>
      </c>
      <c r="L22" s="11">
        <f>[1]Таблица!T42</f>
        <v>0</v>
      </c>
      <c r="M22" s="12">
        <f t="shared" si="3"/>
        <v>-100</v>
      </c>
    </row>
    <row r="23" spans="1:13" ht="15.75" customHeight="1">
      <c r="A23" s="13" t="s">
        <v>27</v>
      </c>
      <c r="B23" s="9">
        <f>SUM(B19:B22)</f>
        <v>104</v>
      </c>
      <c r="C23" s="9">
        <f>SUM(C19:C22)</f>
        <v>83</v>
      </c>
      <c r="D23" s="15">
        <f t="shared" si="0"/>
        <v>-20.192307692307693</v>
      </c>
      <c r="E23" s="9">
        <f>SUM(E19:E22)</f>
        <v>14</v>
      </c>
      <c r="F23" s="9">
        <f>SUM(F19:F22)</f>
        <v>11</v>
      </c>
      <c r="G23" s="15">
        <f t="shared" si="1"/>
        <v>-21.428571428571427</v>
      </c>
      <c r="H23" s="9">
        <f>SUM(H19:H22)</f>
        <v>122</v>
      </c>
      <c r="I23" s="9">
        <f>SUM(I19:I22)</f>
        <v>95</v>
      </c>
      <c r="J23" s="15">
        <f t="shared" si="2"/>
        <v>-22.131147540983605</v>
      </c>
      <c r="K23" s="9">
        <f>SUM(K19:K22)</f>
        <v>17</v>
      </c>
      <c r="L23" s="9">
        <f>SUM(L19:L22)</f>
        <v>15</v>
      </c>
      <c r="M23" s="15">
        <f t="shared" si="3"/>
        <v>-11.76470588235294</v>
      </c>
    </row>
    <row r="24" spans="1:13" ht="15.75" customHeight="1">
      <c r="A24" s="17" t="s">
        <v>28</v>
      </c>
      <c r="B24" s="11">
        <f>[1]Таблица!I9</f>
        <v>9</v>
      </c>
      <c r="C24" s="11">
        <f>[1]Таблица!J9</f>
        <v>3</v>
      </c>
      <c r="D24" s="12">
        <f t="shared" si="0"/>
        <v>-66.666666666666657</v>
      </c>
      <c r="E24" s="11">
        <f>[1]Таблица!L9</f>
        <v>2</v>
      </c>
      <c r="F24" s="11">
        <f>[1]Таблица!M9</f>
        <v>0</v>
      </c>
      <c r="G24" s="12">
        <f t="shared" si="1"/>
        <v>-100</v>
      </c>
      <c r="H24" s="11">
        <f>[1]Таблица!O9</f>
        <v>11</v>
      </c>
      <c r="I24" s="11">
        <f>[1]Таблица!P9</f>
        <v>4</v>
      </c>
      <c r="J24" s="12">
        <f t="shared" si="2"/>
        <v>-63.636363636363633</v>
      </c>
      <c r="K24" s="11">
        <f>[1]Таблица!S9</f>
        <v>2</v>
      </c>
      <c r="L24" s="11">
        <f>[1]Таблица!T9</f>
        <v>0</v>
      </c>
      <c r="M24" s="12">
        <f t="shared" si="3"/>
        <v>-100</v>
      </c>
    </row>
    <row r="25" spans="1:13" ht="15.75" customHeight="1">
      <c r="A25" s="17" t="s">
        <v>29</v>
      </c>
      <c r="B25" s="11">
        <f>[1]Таблица!I19</f>
        <v>25</v>
      </c>
      <c r="C25" s="11">
        <f>[1]Таблица!J19</f>
        <v>27</v>
      </c>
      <c r="D25" s="12">
        <f t="shared" si="0"/>
        <v>8</v>
      </c>
      <c r="E25" s="11">
        <f>[1]Таблица!L19</f>
        <v>5</v>
      </c>
      <c r="F25" s="11">
        <f>[1]Таблица!M19</f>
        <v>4</v>
      </c>
      <c r="G25" s="12">
        <f t="shared" si="1"/>
        <v>-20</v>
      </c>
      <c r="H25" s="11">
        <f>[1]Таблица!O19</f>
        <v>35</v>
      </c>
      <c r="I25" s="11">
        <f>[1]Таблица!P19</f>
        <v>46</v>
      </c>
      <c r="J25" s="12">
        <f t="shared" si="2"/>
        <v>31.428571428571427</v>
      </c>
      <c r="K25" s="11">
        <f>[1]Таблица!S19</f>
        <v>7</v>
      </c>
      <c r="L25" s="11">
        <f>[1]Таблица!T19</f>
        <v>1</v>
      </c>
      <c r="M25" s="12">
        <f t="shared" si="3"/>
        <v>-85.714285714285708</v>
      </c>
    </row>
    <row r="26" spans="1:13" ht="15.75" customHeight="1">
      <c r="A26" s="17" t="s">
        <v>30</v>
      </c>
      <c r="B26" s="19">
        <f>[1]Таблица!I38</f>
        <v>3</v>
      </c>
      <c r="C26" s="19">
        <f>[1]Таблица!J38</f>
        <v>7</v>
      </c>
      <c r="D26" s="12">
        <f t="shared" si="0"/>
        <v>133.33333333333331</v>
      </c>
      <c r="E26" s="19">
        <f>[1]Таблица!L38</f>
        <v>1</v>
      </c>
      <c r="F26" s="19">
        <f>[1]Таблица!M38</f>
        <v>2</v>
      </c>
      <c r="G26" s="12">
        <f t="shared" si="1"/>
        <v>100</v>
      </c>
      <c r="H26" s="19">
        <f>[1]Таблица!O38</f>
        <v>2</v>
      </c>
      <c r="I26" s="19">
        <f>[1]Таблица!P38</f>
        <v>8</v>
      </c>
      <c r="J26" s="12">
        <f t="shared" si="2"/>
        <v>300</v>
      </c>
      <c r="K26" s="19">
        <f>[1]Таблица!S38</f>
        <v>2</v>
      </c>
      <c r="L26" s="19">
        <f>[1]Таблица!T38</f>
        <v>4</v>
      </c>
      <c r="M26" s="12">
        <f t="shared" si="3"/>
        <v>100</v>
      </c>
    </row>
    <row r="27" spans="1:13" ht="15.75" customHeight="1">
      <c r="A27" s="13" t="s">
        <v>31</v>
      </c>
      <c r="B27" s="9">
        <f>SUM(B24:B26)</f>
        <v>37</v>
      </c>
      <c r="C27" s="9">
        <f>SUM(C24:C26)</f>
        <v>37</v>
      </c>
      <c r="D27" s="15">
        <f t="shared" si="0"/>
        <v>0</v>
      </c>
      <c r="E27" s="9">
        <f>SUM(E24:E26)</f>
        <v>8</v>
      </c>
      <c r="F27" s="9">
        <f>SUM(F24:F26)</f>
        <v>6</v>
      </c>
      <c r="G27" s="15">
        <f t="shared" si="1"/>
        <v>-25</v>
      </c>
      <c r="H27" s="9">
        <f>SUM(H24:H26)</f>
        <v>48</v>
      </c>
      <c r="I27" s="9">
        <f>SUM(I24:I26)</f>
        <v>58</v>
      </c>
      <c r="J27" s="15">
        <f t="shared" si="2"/>
        <v>20.833333333333336</v>
      </c>
      <c r="K27" s="9">
        <f>SUM(K24:K26)</f>
        <v>11</v>
      </c>
      <c r="L27" s="9">
        <f>SUM(L24:L26)</f>
        <v>5</v>
      </c>
      <c r="M27" s="15">
        <f t="shared" si="3"/>
        <v>-54.54545454545454</v>
      </c>
    </row>
    <row r="28" spans="1:13" ht="15.75" customHeight="1">
      <c r="A28" s="17" t="s">
        <v>32</v>
      </c>
      <c r="B28" s="11">
        <f>[1]Таблица!I21</f>
        <v>6</v>
      </c>
      <c r="C28" s="11">
        <f>[1]Таблица!J21</f>
        <v>12</v>
      </c>
      <c r="D28" s="12">
        <f t="shared" si="0"/>
        <v>100</v>
      </c>
      <c r="E28" s="11">
        <f>[1]Таблица!L21</f>
        <v>1</v>
      </c>
      <c r="F28" s="11">
        <f>[1]Таблица!M21</f>
        <v>1</v>
      </c>
      <c r="G28" s="12">
        <f t="shared" si="1"/>
        <v>0</v>
      </c>
      <c r="H28" s="11">
        <f>[1]Таблица!O21</f>
        <v>10</v>
      </c>
      <c r="I28" s="11">
        <f>[1]Таблица!P21</f>
        <v>17</v>
      </c>
      <c r="J28" s="12">
        <f t="shared" si="2"/>
        <v>70</v>
      </c>
      <c r="K28" s="11">
        <f>[1]Таблица!S21</f>
        <v>1</v>
      </c>
      <c r="L28" s="11">
        <f>[1]Таблица!T21</f>
        <v>2</v>
      </c>
      <c r="M28" s="12">
        <f t="shared" si="3"/>
        <v>100</v>
      </c>
    </row>
    <row r="29" spans="1:13" ht="15.75" customHeight="1">
      <c r="A29" s="17" t="s">
        <v>33</v>
      </c>
      <c r="B29" s="11">
        <f>[1]Таблица!I31</f>
        <v>12</v>
      </c>
      <c r="C29" s="11">
        <f>[1]Таблица!J31</f>
        <v>18</v>
      </c>
      <c r="D29" s="12">
        <f t="shared" si="0"/>
        <v>50</v>
      </c>
      <c r="E29" s="11">
        <f>[1]Таблица!L31</f>
        <v>1</v>
      </c>
      <c r="F29" s="11">
        <f>[1]Таблица!M31</f>
        <v>2</v>
      </c>
      <c r="G29" s="12">
        <f t="shared" si="1"/>
        <v>100</v>
      </c>
      <c r="H29" s="11">
        <f>[1]Таблица!O31</f>
        <v>17</v>
      </c>
      <c r="I29" s="11">
        <f>[1]Таблица!P31</f>
        <v>23</v>
      </c>
      <c r="J29" s="12">
        <f t="shared" si="2"/>
        <v>35.294117647058826</v>
      </c>
      <c r="K29" s="11">
        <f>[1]Таблица!S31</f>
        <v>1</v>
      </c>
      <c r="L29" s="11">
        <f>[1]Таблица!T31</f>
        <v>5</v>
      </c>
      <c r="M29" s="12">
        <f t="shared" si="3"/>
        <v>400</v>
      </c>
    </row>
    <row r="30" spans="1:13" ht="15.75" customHeight="1">
      <c r="A30" s="13" t="s">
        <v>34</v>
      </c>
      <c r="B30" s="9">
        <f>SUM(B28:B29)</f>
        <v>18</v>
      </c>
      <c r="C30" s="9">
        <f>SUM(C28:C29)</f>
        <v>30</v>
      </c>
      <c r="D30" s="15">
        <f t="shared" si="0"/>
        <v>66.666666666666657</v>
      </c>
      <c r="E30" s="9">
        <f>SUM(E28:E29)</f>
        <v>2</v>
      </c>
      <c r="F30" s="9">
        <f>SUM(F28:F29)</f>
        <v>3</v>
      </c>
      <c r="G30" s="15">
        <f t="shared" si="1"/>
        <v>50</v>
      </c>
      <c r="H30" s="9">
        <f>SUM(H28:H29)</f>
        <v>27</v>
      </c>
      <c r="I30" s="9">
        <f>SUM(I28:I29)</f>
        <v>40</v>
      </c>
      <c r="J30" s="15">
        <f t="shared" si="2"/>
        <v>48.148148148148145</v>
      </c>
      <c r="K30" s="9">
        <f>SUM(K28:K29)</f>
        <v>2</v>
      </c>
      <c r="L30" s="9">
        <f>SUM(L28:L29)</f>
        <v>7</v>
      </c>
      <c r="M30" s="15">
        <f t="shared" si="3"/>
        <v>250</v>
      </c>
    </row>
    <row r="31" spans="1:13" ht="15.75" customHeight="1">
      <c r="A31" s="13" t="s">
        <v>35</v>
      </c>
      <c r="B31" s="9">
        <f>[1]Таблица!I22</f>
        <v>20</v>
      </c>
      <c r="C31" s="9">
        <f>[1]Таблица!J22</f>
        <v>22</v>
      </c>
      <c r="D31" s="15">
        <f t="shared" si="0"/>
        <v>10</v>
      </c>
      <c r="E31" s="9">
        <f>[1]Таблица!L22</f>
        <v>3</v>
      </c>
      <c r="F31" s="9">
        <f>[1]Таблица!M22</f>
        <v>3</v>
      </c>
      <c r="G31" s="15">
        <f t="shared" si="1"/>
        <v>0</v>
      </c>
      <c r="H31" s="9">
        <f>[1]Таблица!O22</f>
        <v>28</v>
      </c>
      <c r="I31" s="9">
        <f>[1]Таблица!P22</f>
        <v>23</v>
      </c>
      <c r="J31" s="15">
        <f t="shared" si="2"/>
        <v>-17.857142857142858</v>
      </c>
      <c r="K31" s="9">
        <f>[1]Таблица!S22</f>
        <v>2</v>
      </c>
      <c r="L31" s="9">
        <f>[1]Таблица!T22</f>
        <v>4</v>
      </c>
      <c r="M31" s="15">
        <f t="shared" si="3"/>
        <v>100</v>
      </c>
    </row>
    <row r="32" spans="1:13" ht="15.75" customHeight="1">
      <c r="A32" s="17" t="s">
        <v>36</v>
      </c>
      <c r="B32" s="11">
        <f>[1]Таблица!I23</f>
        <v>13</v>
      </c>
      <c r="C32" s="11">
        <f>[1]Таблица!J23</f>
        <v>16</v>
      </c>
      <c r="D32" s="12">
        <f t="shared" si="0"/>
        <v>23.076923076923077</v>
      </c>
      <c r="E32" s="11">
        <f>[1]Таблица!L23</f>
        <v>3</v>
      </c>
      <c r="F32" s="11">
        <f>[1]Таблица!M23</f>
        <v>1</v>
      </c>
      <c r="G32" s="12">
        <f t="shared" si="1"/>
        <v>-66.666666666666657</v>
      </c>
      <c r="H32" s="11">
        <f>[1]Таблица!O23</f>
        <v>17</v>
      </c>
      <c r="I32" s="11">
        <f>[1]Таблица!P23</f>
        <v>15</v>
      </c>
      <c r="J32" s="12">
        <f t="shared" si="2"/>
        <v>-11.76470588235294</v>
      </c>
      <c r="K32" s="11">
        <f>[1]Таблица!S23</f>
        <v>4</v>
      </c>
      <c r="L32" s="11">
        <f>[1]Таблица!T23</f>
        <v>3</v>
      </c>
      <c r="M32" s="12">
        <f t="shared" si="3"/>
        <v>-25</v>
      </c>
    </row>
    <row r="33" spans="1:13" ht="15.75" customHeight="1">
      <c r="A33" s="17" t="s">
        <v>37</v>
      </c>
      <c r="B33" s="11">
        <f>[1]Таблица!I28</f>
        <v>5</v>
      </c>
      <c r="C33" s="11">
        <f>[1]Таблица!J28</f>
        <v>4</v>
      </c>
      <c r="D33" s="12">
        <f t="shared" si="0"/>
        <v>-20</v>
      </c>
      <c r="E33" s="11">
        <f>[1]Таблица!L28</f>
        <v>3</v>
      </c>
      <c r="F33" s="11">
        <f>[1]Таблица!M28</f>
        <v>0</v>
      </c>
      <c r="G33" s="12">
        <f t="shared" si="1"/>
        <v>-100</v>
      </c>
      <c r="H33" s="11">
        <f>[1]Таблица!O28</f>
        <v>2</v>
      </c>
      <c r="I33" s="11">
        <f>[1]Таблица!P28</f>
        <v>4</v>
      </c>
      <c r="J33" s="12">
        <f t="shared" si="2"/>
        <v>100</v>
      </c>
      <c r="K33" s="11">
        <f>[1]Таблица!S28</f>
        <v>1</v>
      </c>
      <c r="L33" s="11">
        <f>[1]Таблица!T28</f>
        <v>0</v>
      </c>
      <c r="M33" s="12">
        <f t="shared" si="3"/>
        <v>-100</v>
      </c>
    </row>
    <row r="34" spans="1:13" ht="15.75" customHeight="1">
      <c r="A34" s="13" t="s">
        <v>38</v>
      </c>
      <c r="B34" s="9">
        <f>SUM(B32:B33)</f>
        <v>18</v>
      </c>
      <c r="C34" s="9">
        <f>SUM(C32:C33)</f>
        <v>20</v>
      </c>
      <c r="D34" s="15">
        <f t="shared" si="0"/>
        <v>11.111111111111111</v>
      </c>
      <c r="E34" s="9">
        <f>SUM(E32:E33)</f>
        <v>6</v>
      </c>
      <c r="F34" s="9">
        <f>SUM(F32:F33)</f>
        <v>1</v>
      </c>
      <c r="G34" s="15">
        <f t="shared" si="1"/>
        <v>-83.333333333333343</v>
      </c>
      <c r="H34" s="9">
        <f>SUM(H32:H33)</f>
        <v>19</v>
      </c>
      <c r="I34" s="9">
        <f>SUM(I32:I33)</f>
        <v>19</v>
      </c>
      <c r="J34" s="15">
        <f t="shared" si="2"/>
        <v>0</v>
      </c>
      <c r="K34" s="9">
        <f>SUM(K32:K33)</f>
        <v>5</v>
      </c>
      <c r="L34" s="9">
        <f>SUM(L32:L33)</f>
        <v>3</v>
      </c>
      <c r="M34" s="15">
        <f t="shared" si="3"/>
        <v>-40</v>
      </c>
    </row>
    <row r="35" spans="1:13" ht="15.75" customHeight="1">
      <c r="A35" s="17" t="s">
        <v>39</v>
      </c>
      <c r="B35" s="11">
        <f>[1]Таблица!I20</f>
        <v>10</v>
      </c>
      <c r="C35" s="11">
        <f>[1]Таблица!J20</f>
        <v>12</v>
      </c>
      <c r="D35" s="12">
        <f t="shared" si="0"/>
        <v>20</v>
      </c>
      <c r="E35" s="11">
        <f>[1]Таблица!L20</f>
        <v>2</v>
      </c>
      <c r="F35" s="11">
        <f>[1]Таблица!M20</f>
        <v>1</v>
      </c>
      <c r="G35" s="12">
        <f t="shared" si="1"/>
        <v>-50</v>
      </c>
      <c r="H35" s="11">
        <f>[1]Таблица!O20</f>
        <v>18</v>
      </c>
      <c r="I35" s="11">
        <f>[1]Таблица!P20</f>
        <v>15</v>
      </c>
      <c r="J35" s="12">
        <f t="shared" si="2"/>
        <v>-16.666666666666664</v>
      </c>
      <c r="K35" s="11">
        <f>[1]Таблица!S20</f>
        <v>3</v>
      </c>
      <c r="L35" s="11">
        <f>[1]Таблица!T20</f>
        <v>5</v>
      </c>
      <c r="M35" s="12">
        <f t="shared" si="3"/>
        <v>66.666666666666657</v>
      </c>
    </row>
    <row r="36" spans="1:13" ht="15.75" customHeight="1">
      <c r="A36" s="17" t="s">
        <v>40</v>
      </c>
      <c r="B36" s="11">
        <f>[1]Таблица!I26</f>
        <v>22</v>
      </c>
      <c r="C36" s="11">
        <f>[1]Таблица!J26</f>
        <v>21</v>
      </c>
      <c r="D36" s="12">
        <f t="shared" si="0"/>
        <v>-4.5454545454545459</v>
      </c>
      <c r="E36" s="11">
        <f>[1]Таблица!L26</f>
        <v>3</v>
      </c>
      <c r="F36" s="11">
        <f>[1]Таблица!M26</f>
        <v>3</v>
      </c>
      <c r="G36" s="12">
        <f t="shared" si="1"/>
        <v>0</v>
      </c>
      <c r="H36" s="11">
        <f>[1]Таблица!O26</f>
        <v>32</v>
      </c>
      <c r="I36" s="11">
        <f>[1]Таблица!P26</f>
        <v>25</v>
      </c>
      <c r="J36" s="12">
        <f t="shared" si="2"/>
        <v>-21.875</v>
      </c>
      <c r="K36" s="11">
        <f>[1]Таблица!S26</f>
        <v>1</v>
      </c>
      <c r="L36" s="11">
        <f>[1]Таблица!T26</f>
        <v>4</v>
      </c>
      <c r="M36" s="12">
        <f t="shared" si="3"/>
        <v>300</v>
      </c>
    </row>
    <row r="37" spans="1:13" ht="15.75" customHeight="1">
      <c r="A37" s="13" t="s">
        <v>41</v>
      </c>
      <c r="B37" s="9">
        <f>SUM(B35:B36)</f>
        <v>32</v>
      </c>
      <c r="C37" s="9">
        <f>SUM(C35:C36)</f>
        <v>33</v>
      </c>
      <c r="D37" s="15">
        <f t="shared" si="0"/>
        <v>3.125</v>
      </c>
      <c r="E37" s="9">
        <f>SUM(E35:E36)</f>
        <v>5</v>
      </c>
      <c r="F37" s="9">
        <f>SUM(F35:F36)</f>
        <v>4</v>
      </c>
      <c r="G37" s="15">
        <f t="shared" si="1"/>
        <v>-20</v>
      </c>
      <c r="H37" s="9">
        <f>SUM(H35:H36)</f>
        <v>50</v>
      </c>
      <c r="I37" s="9">
        <f>SUM(I35:I36)</f>
        <v>40</v>
      </c>
      <c r="J37" s="15">
        <f t="shared" si="2"/>
        <v>-20</v>
      </c>
      <c r="K37" s="9">
        <f>SUM(K35:K36)</f>
        <v>4</v>
      </c>
      <c r="L37" s="9">
        <f>SUM(L35:L36)</f>
        <v>9</v>
      </c>
      <c r="M37" s="15">
        <f t="shared" si="3"/>
        <v>125</v>
      </c>
    </row>
    <row r="38" spans="1:13" ht="15.75" customHeight="1">
      <c r="A38" s="17" t="s">
        <v>42</v>
      </c>
      <c r="B38" s="11">
        <f>[1]Таблица!I7</f>
        <v>18</v>
      </c>
      <c r="C38" s="11">
        <f>[1]Таблица!J7</f>
        <v>17</v>
      </c>
      <c r="D38" s="12">
        <f t="shared" si="0"/>
        <v>-5.5555555555555554</v>
      </c>
      <c r="E38" s="11">
        <f>[1]Таблица!L7</f>
        <v>1</v>
      </c>
      <c r="F38" s="11">
        <f>[1]Таблица!M7</f>
        <v>2</v>
      </c>
      <c r="G38" s="12">
        <f t="shared" si="1"/>
        <v>100</v>
      </c>
      <c r="H38" s="11">
        <f>[1]Таблица!O7</f>
        <v>24</v>
      </c>
      <c r="I38" s="11">
        <f>[1]Таблица!P7</f>
        <v>17</v>
      </c>
      <c r="J38" s="12">
        <f t="shared" si="2"/>
        <v>-29.166666666666668</v>
      </c>
      <c r="K38" s="11">
        <f>[1]Таблица!S7</f>
        <v>4</v>
      </c>
      <c r="L38" s="11">
        <f>[1]Таблица!T7</f>
        <v>3</v>
      </c>
      <c r="M38" s="12">
        <f t="shared" si="3"/>
        <v>-25</v>
      </c>
    </row>
    <row r="39" spans="1:13" ht="15.75" customHeight="1">
      <c r="A39" s="17" t="s">
        <v>43</v>
      </c>
      <c r="B39" s="11">
        <f>[1]Таблица!I27</f>
        <v>40</v>
      </c>
      <c r="C39" s="11">
        <f>[1]Таблица!J27</f>
        <v>39</v>
      </c>
      <c r="D39" s="12">
        <f t="shared" si="0"/>
        <v>-2.5</v>
      </c>
      <c r="E39" s="11">
        <f>[1]Таблица!L27</f>
        <v>9</v>
      </c>
      <c r="F39" s="11">
        <f>[1]Таблица!M27</f>
        <v>6</v>
      </c>
      <c r="G39" s="12">
        <f t="shared" si="1"/>
        <v>-33.333333333333329</v>
      </c>
      <c r="H39" s="11">
        <f>[1]Таблица!O27</f>
        <v>59</v>
      </c>
      <c r="I39" s="11">
        <f>[1]Таблица!P27</f>
        <v>51</v>
      </c>
      <c r="J39" s="12">
        <f t="shared" si="2"/>
        <v>-13.559322033898304</v>
      </c>
      <c r="K39" s="11">
        <f>[1]Таблица!S27</f>
        <v>7</v>
      </c>
      <c r="L39" s="11">
        <f>[1]Таблица!T27</f>
        <v>8</v>
      </c>
      <c r="M39" s="12">
        <f t="shared" si="3"/>
        <v>14.285714285714285</v>
      </c>
    </row>
    <row r="40" spans="1:13" ht="15.75" customHeight="1">
      <c r="A40" s="13" t="s">
        <v>44</v>
      </c>
      <c r="B40" s="9">
        <f>SUM(B38:B39)</f>
        <v>58</v>
      </c>
      <c r="C40" s="9">
        <f>SUM(C38:C39)</f>
        <v>56</v>
      </c>
      <c r="D40" s="15">
        <f t="shared" si="0"/>
        <v>-3.4482758620689653</v>
      </c>
      <c r="E40" s="9">
        <f>SUM(E38:E39)</f>
        <v>10</v>
      </c>
      <c r="F40" s="9">
        <f>SUM(F38:F39)</f>
        <v>8</v>
      </c>
      <c r="G40" s="15">
        <f t="shared" si="1"/>
        <v>-20</v>
      </c>
      <c r="H40" s="9">
        <f>SUM(H38:H39)</f>
        <v>83</v>
      </c>
      <c r="I40" s="9">
        <f>SUM(I38:I39)</f>
        <v>68</v>
      </c>
      <c r="J40" s="15">
        <f t="shared" si="2"/>
        <v>-18.072289156626507</v>
      </c>
      <c r="K40" s="9">
        <f>SUM(K38:K39)</f>
        <v>11</v>
      </c>
      <c r="L40" s="9">
        <f>SUM(L38:L39)</f>
        <v>11</v>
      </c>
      <c r="M40" s="15">
        <f t="shared" si="3"/>
        <v>0</v>
      </c>
    </row>
    <row r="41" spans="1:13" ht="15.75" customHeight="1">
      <c r="A41" s="17" t="s">
        <v>45</v>
      </c>
      <c r="B41" s="11">
        <f>[1]Таблица!I11</f>
        <v>18</v>
      </c>
      <c r="C41" s="11">
        <f>[1]Таблица!J11</f>
        <v>16</v>
      </c>
      <c r="D41" s="12">
        <f t="shared" si="0"/>
        <v>-11.111111111111111</v>
      </c>
      <c r="E41" s="11">
        <f>[1]Таблица!L11</f>
        <v>1</v>
      </c>
      <c r="F41" s="11">
        <f>[1]Таблица!M11</f>
        <v>1</v>
      </c>
      <c r="G41" s="12">
        <f t="shared" si="1"/>
        <v>0</v>
      </c>
      <c r="H41" s="11">
        <f>[1]Таблица!O11</f>
        <v>28</v>
      </c>
      <c r="I41" s="11">
        <f>[1]Таблица!P11</f>
        <v>23</v>
      </c>
      <c r="J41" s="12">
        <f t="shared" si="2"/>
        <v>-17.857142857142858</v>
      </c>
      <c r="K41" s="11">
        <f>[1]Таблица!S11</f>
        <v>1</v>
      </c>
      <c r="L41" s="11">
        <f>[1]Таблица!T11</f>
        <v>1</v>
      </c>
      <c r="M41" s="12">
        <f t="shared" si="3"/>
        <v>0</v>
      </c>
    </row>
    <row r="42" spans="1:13" ht="15.75" customHeight="1">
      <c r="A42" s="17" t="s">
        <v>46</v>
      </c>
      <c r="B42" s="11">
        <f>[1]Таблица!I29</f>
        <v>49</v>
      </c>
      <c r="C42" s="11">
        <f>[1]Таблица!J29</f>
        <v>56</v>
      </c>
      <c r="D42" s="12">
        <f t="shared" si="0"/>
        <v>14.285714285714285</v>
      </c>
      <c r="E42" s="11">
        <f>[1]Таблица!L29</f>
        <v>7</v>
      </c>
      <c r="F42" s="11">
        <f>[1]Таблица!M29</f>
        <v>5</v>
      </c>
      <c r="G42" s="12">
        <f t="shared" si="1"/>
        <v>-28.571428571428569</v>
      </c>
      <c r="H42" s="11">
        <f>[1]Таблица!O29</f>
        <v>69</v>
      </c>
      <c r="I42" s="11">
        <f>[1]Таблица!P29</f>
        <v>77</v>
      </c>
      <c r="J42" s="12">
        <f t="shared" si="2"/>
        <v>11.594202898550725</v>
      </c>
      <c r="K42" s="11">
        <f>[1]Таблица!S29</f>
        <v>5</v>
      </c>
      <c r="L42" s="11">
        <f>[1]Таблица!T29</f>
        <v>6</v>
      </c>
      <c r="M42" s="12">
        <f t="shared" si="3"/>
        <v>20</v>
      </c>
    </row>
    <row r="43" spans="1:13" ht="15.75" customHeight="1">
      <c r="A43" s="13" t="s">
        <v>47</v>
      </c>
      <c r="B43" s="9">
        <f>SUM(B41:B42)</f>
        <v>67</v>
      </c>
      <c r="C43" s="9">
        <f>SUM(C41:C42)</f>
        <v>72</v>
      </c>
      <c r="D43" s="15">
        <f t="shared" si="0"/>
        <v>7.4626865671641784</v>
      </c>
      <c r="E43" s="9">
        <f>SUM(E41:E42)</f>
        <v>8</v>
      </c>
      <c r="F43" s="9">
        <f>SUM(F41:F42)</f>
        <v>6</v>
      </c>
      <c r="G43" s="15">
        <f t="shared" si="1"/>
        <v>-25</v>
      </c>
      <c r="H43" s="9">
        <f>SUM(H41:H42)</f>
        <v>97</v>
      </c>
      <c r="I43" s="9">
        <f>SUM(I41:I42)</f>
        <v>100</v>
      </c>
      <c r="J43" s="15">
        <f t="shared" si="2"/>
        <v>3.0927835051546393</v>
      </c>
      <c r="K43" s="9">
        <f>SUM(K41:K42)</f>
        <v>6</v>
      </c>
      <c r="L43" s="9">
        <f>SUM(L41:L42)</f>
        <v>7</v>
      </c>
      <c r="M43" s="15">
        <f t="shared" si="3"/>
        <v>16.666666666666664</v>
      </c>
    </row>
    <row r="44" spans="1:13" ht="15.75" customHeight="1">
      <c r="A44" s="17" t="s">
        <v>48</v>
      </c>
      <c r="B44" s="11">
        <f>[1]Таблица!I8</f>
        <v>22</v>
      </c>
      <c r="C44" s="11">
        <f>[1]Таблица!J8</f>
        <v>23</v>
      </c>
      <c r="D44" s="12">
        <f t="shared" si="0"/>
        <v>4.5454545454545459</v>
      </c>
      <c r="E44" s="11">
        <f>[1]Таблица!L8</f>
        <v>13</v>
      </c>
      <c r="F44" s="11">
        <f>[1]Таблица!M8</f>
        <v>4</v>
      </c>
      <c r="G44" s="12">
        <f t="shared" si="1"/>
        <v>-69.230769230769226</v>
      </c>
      <c r="H44" s="11">
        <f>[1]Таблица!O8</f>
        <v>34</v>
      </c>
      <c r="I44" s="11">
        <f>[1]Таблица!P8</f>
        <v>33</v>
      </c>
      <c r="J44" s="12">
        <f t="shared" si="2"/>
        <v>-2.9411764705882351</v>
      </c>
      <c r="K44" s="11">
        <f>[1]Таблица!S8</f>
        <v>3</v>
      </c>
      <c r="L44" s="11">
        <f>[1]Таблица!T8</f>
        <v>4</v>
      </c>
      <c r="M44" s="12">
        <f t="shared" si="3"/>
        <v>33.333333333333329</v>
      </c>
    </row>
    <row r="45" spans="1:13" ht="15.75" customHeight="1">
      <c r="A45" s="17" t="s">
        <v>49</v>
      </c>
      <c r="B45" s="11">
        <f>[1]Таблица!I24</f>
        <v>4</v>
      </c>
      <c r="C45" s="11">
        <f>[1]Таблица!J24</f>
        <v>6</v>
      </c>
      <c r="D45" s="12">
        <f t="shared" si="0"/>
        <v>50</v>
      </c>
      <c r="E45" s="11">
        <f>[1]Таблица!L24</f>
        <v>0</v>
      </c>
      <c r="F45" s="11">
        <f>[1]Таблица!M24</f>
        <v>0</v>
      </c>
      <c r="G45" s="12">
        <v>0</v>
      </c>
      <c r="H45" s="11">
        <f>[1]Таблица!O24</f>
        <v>4</v>
      </c>
      <c r="I45" s="11">
        <f>[1]Таблица!P24</f>
        <v>8</v>
      </c>
      <c r="J45" s="12">
        <f t="shared" si="2"/>
        <v>100</v>
      </c>
      <c r="K45" s="11">
        <f>[1]Таблица!S24</f>
        <v>0</v>
      </c>
      <c r="L45" s="11">
        <f>[1]Таблица!T24</f>
        <v>2</v>
      </c>
      <c r="M45" s="12">
        <v>200</v>
      </c>
    </row>
    <row r="46" spans="1:13" ht="15.75" customHeight="1">
      <c r="A46" s="17" t="s">
        <v>50</v>
      </c>
      <c r="B46" s="11">
        <f>[1]Таблица!I34</f>
        <v>94</v>
      </c>
      <c r="C46" s="11">
        <f>[1]Таблица!J34</f>
        <v>70</v>
      </c>
      <c r="D46" s="12">
        <f t="shared" si="0"/>
        <v>-25.531914893617021</v>
      </c>
      <c r="E46" s="11">
        <f>[1]Таблица!L34</f>
        <v>7</v>
      </c>
      <c r="F46" s="11">
        <f>[1]Таблица!M34</f>
        <v>8</v>
      </c>
      <c r="G46" s="12">
        <f t="shared" si="1"/>
        <v>14.285714285714285</v>
      </c>
      <c r="H46" s="11">
        <f>[1]Таблица!O34</f>
        <v>124</v>
      </c>
      <c r="I46" s="11">
        <f>[1]Таблица!P34</f>
        <v>96</v>
      </c>
      <c r="J46" s="12">
        <f t="shared" si="2"/>
        <v>-22.58064516129032</v>
      </c>
      <c r="K46" s="11">
        <f>[1]Таблица!S34</f>
        <v>10</v>
      </c>
      <c r="L46" s="11">
        <f>[1]Таблица!T34</f>
        <v>10</v>
      </c>
      <c r="M46" s="12">
        <f t="shared" si="3"/>
        <v>0</v>
      </c>
    </row>
    <row r="47" spans="1:13" ht="15.75" customHeight="1">
      <c r="A47" s="13" t="s">
        <v>51</v>
      </c>
      <c r="B47" s="9">
        <f>SUM(B44:B46)</f>
        <v>120</v>
      </c>
      <c r="C47" s="9">
        <f>SUM(C44:C46)</f>
        <v>99</v>
      </c>
      <c r="D47" s="15">
        <f t="shared" si="0"/>
        <v>-17.5</v>
      </c>
      <c r="E47" s="9">
        <f>SUM(E44:E46)</f>
        <v>20</v>
      </c>
      <c r="F47" s="9">
        <f>SUM(F44:F46)</f>
        <v>12</v>
      </c>
      <c r="G47" s="15">
        <f t="shared" si="1"/>
        <v>-40</v>
      </c>
      <c r="H47" s="9">
        <f>SUM(H44:H46)</f>
        <v>162</v>
      </c>
      <c r="I47" s="9">
        <f>SUM(I44:I46)</f>
        <v>137</v>
      </c>
      <c r="J47" s="15">
        <f t="shared" si="2"/>
        <v>-15.432098765432098</v>
      </c>
      <c r="K47" s="9">
        <f>SUM(K44:K46)</f>
        <v>13</v>
      </c>
      <c r="L47" s="9">
        <f>SUM(L44:L46)</f>
        <v>16</v>
      </c>
      <c r="M47" s="15">
        <f t="shared" si="3"/>
        <v>23.076923076923077</v>
      </c>
    </row>
    <row r="48" spans="1:13" ht="15.75" customHeight="1">
      <c r="A48" s="17" t="s">
        <v>52</v>
      </c>
      <c r="B48" s="11">
        <f>[1]Таблица!I30</f>
        <v>12</v>
      </c>
      <c r="C48" s="11">
        <f>[1]Таблица!J30</f>
        <v>19</v>
      </c>
      <c r="D48" s="12">
        <f t="shared" si="0"/>
        <v>58.333333333333336</v>
      </c>
      <c r="E48" s="11">
        <f>[1]Таблица!L30</f>
        <v>2</v>
      </c>
      <c r="F48" s="11">
        <f>[1]Таблица!M30</f>
        <v>3</v>
      </c>
      <c r="G48" s="12">
        <f t="shared" si="1"/>
        <v>50</v>
      </c>
      <c r="H48" s="11">
        <f>[1]Таблица!O30</f>
        <v>19</v>
      </c>
      <c r="I48" s="11">
        <f>[1]Таблица!P30</f>
        <v>21</v>
      </c>
      <c r="J48" s="12">
        <f t="shared" si="2"/>
        <v>10.526315789473683</v>
      </c>
      <c r="K48" s="11">
        <f>[1]Таблица!S30</f>
        <v>3</v>
      </c>
      <c r="L48" s="11">
        <f>[1]Таблица!T30</f>
        <v>4</v>
      </c>
      <c r="M48" s="12">
        <f t="shared" si="3"/>
        <v>33.333333333333329</v>
      </c>
    </row>
    <row r="49" spans="1:13" ht="15.75" customHeight="1">
      <c r="A49" s="17" t="s">
        <v>53</v>
      </c>
      <c r="B49" s="11">
        <f>[1]Таблица!I35</f>
        <v>27</v>
      </c>
      <c r="C49" s="11">
        <f>[1]Таблица!J35</f>
        <v>32</v>
      </c>
      <c r="D49" s="12">
        <f t="shared" si="0"/>
        <v>18.518518518518519</v>
      </c>
      <c r="E49" s="11">
        <f>[1]Таблица!L35</f>
        <v>8</v>
      </c>
      <c r="F49" s="11">
        <f>[1]Таблица!M35</f>
        <v>4</v>
      </c>
      <c r="G49" s="12">
        <f t="shared" si="1"/>
        <v>-50</v>
      </c>
      <c r="H49" s="11">
        <f>[1]Таблица!O35</f>
        <v>35</v>
      </c>
      <c r="I49" s="11">
        <f>[1]Таблица!P35</f>
        <v>36</v>
      </c>
      <c r="J49" s="12">
        <f t="shared" si="2"/>
        <v>2.8571428571428572</v>
      </c>
      <c r="K49" s="11">
        <f>[1]Таблица!S35</f>
        <v>7</v>
      </c>
      <c r="L49" s="11">
        <f>[1]Таблица!T35</f>
        <v>4</v>
      </c>
      <c r="M49" s="12">
        <f t="shared" si="3"/>
        <v>-42.857142857142854</v>
      </c>
    </row>
    <row r="50" spans="1:13" ht="15.75" customHeight="1">
      <c r="A50" s="13" t="s">
        <v>54</v>
      </c>
      <c r="B50" s="9">
        <f>SUM(B48:B49)</f>
        <v>39</v>
      </c>
      <c r="C50" s="9">
        <f>SUM(C48:C49)</f>
        <v>51</v>
      </c>
      <c r="D50" s="15">
        <f t="shared" si="0"/>
        <v>30.76923076923077</v>
      </c>
      <c r="E50" s="9">
        <f>SUM(E48:E49)</f>
        <v>10</v>
      </c>
      <c r="F50" s="9">
        <f>SUM(F48:F49)</f>
        <v>7</v>
      </c>
      <c r="G50" s="15">
        <f t="shared" si="1"/>
        <v>-30</v>
      </c>
      <c r="H50" s="9">
        <f>SUM(H48:H49)</f>
        <v>54</v>
      </c>
      <c r="I50" s="9">
        <f>SUM(I48:I49)</f>
        <v>57</v>
      </c>
      <c r="J50" s="15">
        <f t="shared" si="2"/>
        <v>5.5555555555555554</v>
      </c>
      <c r="K50" s="9">
        <f>SUM(K48:K49)</f>
        <v>10</v>
      </c>
      <c r="L50" s="9">
        <f>SUM(L48:L49)</f>
        <v>8</v>
      </c>
      <c r="M50" s="15">
        <f t="shared" si="3"/>
        <v>-20</v>
      </c>
    </row>
    <row r="51" spans="1:13" ht="15.75" customHeight="1">
      <c r="A51" s="13" t="s">
        <v>55</v>
      </c>
      <c r="B51" s="9">
        <f>[1]Таблица!I39</f>
        <v>28</v>
      </c>
      <c r="C51" s="9">
        <f>[1]Таблица!J39</f>
        <v>22</v>
      </c>
      <c r="D51" s="15">
        <f t="shared" si="0"/>
        <v>-21.428571428571427</v>
      </c>
      <c r="E51" s="9">
        <f>[1]Таблица!L39</f>
        <v>13</v>
      </c>
      <c r="F51" s="9">
        <f>[1]Таблица!M39</f>
        <v>6</v>
      </c>
      <c r="G51" s="15">
        <f t="shared" si="1"/>
        <v>-53.846153846153847</v>
      </c>
      <c r="H51" s="9">
        <f>[1]Таблица!O39</f>
        <v>44</v>
      </c>
      <c r="I51" s="9">
        <f>[1]Таблица!P39</f>
        <v>36</v>
      </c>
      <c r="J51" s="15">
        <f t="shared" si="2"/>
        <v>-18.181818181818183</v>
      </c>
      <c r="K51" s="9">
        <f>[1]Таблица!S39</f>
        <v>6</v>
      </c>
      <c r="L51" s="9">
        <f>[1]Таблица!T39</f>
        <v>8</v>
      </c>
      <c r="M51" s="15">
        <f t="shared" si="3"/>
        <v>33.333333333333329</v>
      </c>
    </row>
    <row r="52" spans="1:13" ht="15.75" customHeight="1">
      <c r="A52" s="17" t="s">
        <v>56</v>
      </c>
      <c r="B52" s="11">
        <f>[1]Таблица!I41</f>
        <v>32</v>
      </c>
      <c r="C52" s="11">
        <f>[1]Таблица!J41</f>
        <v>27</v>
      </c>
      <c r="D52" s="12">
        <f t="shared" si="0"/>
        <v>-15.625</v>
      </c>
      <c r="E52" s="11">
        <f>[1]Таблица!L41</f>
        <v>11</v>
      </c>
      <c r="F52" s="11">
        <f>[1]Таблица!M41</f>
        <v>12</v>
      </c>
      <c r="G52" s="12">
        <f t="shared" si="1"/>
        <v>9.0909090909090917</v>
      </c>
      <c r="H52" s="11">
        <f>[1]Таблица!O41</f>
        <v>46</v>
      </c>
      <c r="I52" s="11">
        <f>[1]Таблица!P41</f>
        <v>39</v>
      </c>
      <c r="J52" s="12">
        <f t="shared" si="2"/>
        <v>-15.217391304347828</v>
      </c>
      <c r="K52" s="11">
        <f>[1]Таблица!S41</f>
        <v>5</v>
      </c>
      <c r="L52" s="11">
        <f>[1]Таблица!T41</f>
        <v>7</v>
      </c>
      <c r="M52" s="12">
        <f t="shared" si="3"/>
        <v>40</v>
      </c>
    </row>
    <row r="53" spans="1:13" ht="15.75" customHeight="1">
      <c r="A53" s="17" t="s">
        <v>57</v>
      </c>
      <c r="B53" s="11">
        <f>[1]Таблица!I43</f>
        <v>42</v>
      </c>
      <c r="C53" s="11">
        <f>[1]Таблица!J43</f>
        <v>68</v>
      </c>
      <c r="D53" s="12">
        <f t="shared" si="0"/>
        <v>61.904761904761905</v>
      </c>
      <c r="E53" s="11">
        <f>[1]Таблица!L43</f>
        <v>6</v>
      </c>
      <c r="F53" s="11">
        <f>[1]Таблица!M43</f>
        <v>21</v>
      </c>
      <c r="G53" s="12">
        <f t="shared" si="1"/>
        <v>250</v>
      </c>
      <c r="H53" s="11">
        <f>[1]Таблица!O43</f>
        <v>62</v>
      </c>
      <c r="I53" s="11">
        <f>[1]Таблица!P43</f>
        <v>91</v>
      </c>
      <c r="J53" s="12">
        <f t="shared" si="2"/>
        <v>46.774193548387096</v>
      </c>
      <c r="K53" s="11">
        <f>[1]Таблица!S43</f>
        <v>3</v>
      </c>
      <c r="L53" s="11">
        <f>[1]Таблица!T43</f>
        <v>9</v>
      </c>
      <c r="M53" s="12">
        <f t="shared" si="3"/>
        <v>200</v>
      </c>
    </row>
    <row r="54" spans="1:13" ht="15.75" customHeight="1">
      <c r="A54" s="13" t="s">
        <v>58</v>
      </c>
      <c r="B54" s="9">
        <f>SUM(B52:B53)</f>
        <v>74</v>
      </c>
      <c r="C54" s="9">
        <f>SUM(C52:C53)</f>
        <v>95</v>
      </c>
      <c r="D54" s="15">
        <f t="shared" si="0"/>
        <v>28.378378378378379</v>
      </c>
      <c r="E54" s="9">
        <f>SUM(E52:E53)</f>
        <v>17</v>
      </c>
      <c r="F54" s="9">
        <f>SUM(F52:F53)</f>
        <v>33</v>
      </c>
      <c r="G54" s="15">
        <f t="shared" si="1"/>
        <v>94.117647058823522</v>
      </c>
      <c r="H54" s="9">
        <f>SUM(H52:H53)</f>
        <v>108</v>
      </c>
      <c r="I54" s="9">
        <f>SUM(I52:I53)</f>
        <v>130</v>
      </c>
      <c r="J54" s="15">
        <f t="shared" si="2"/>
        <v>20.37037037037037</v>
      </c>
      <c r="K54" s="9">
        <f>SUM(K52:K53)</f>
        <v>8</v>
      </c>
      <c r="L54" s="9">
        <f>SUM(L52:L53)</f>
        <v>16</v>
      </c>
      <c r="M54" s="15">
        <f t="shared" si="3"/>
        <v>100</v>
      </c>
    </row>
    <row r="55" spans="1:13" ht="15.75" customHeight="1">
      <c r="A55" s="17" t="s">
        <v>59</v>
      </c>
      <c r="B55" s="11">
        <f>[1]Таблица!I6</f>
        <v>7</v>
      </c>
      <c r="C55" s="11">
        <f>[1]Таблица!J6</f>
        <v>8</v>
      </c>
      <c r="D55" s="12">
        <f t="shared" si="0"/>
        <v>14.285714285714285</v>
      </c>
      <c r="E55" s="11">
        <f>[1]Таблица!L6</f>
        <v>1</v>
      </c>
      <c r="F55" s="11">
        <f>[1]Таблица!M6</f>
        <v>0</v>
      </c>
      <c r="G55" s="12">
        <f t="shared" si="1"/>
        <v>-100</v>
      </c>
      <c r="H55" s="11">
        <f>[1]Таблица!O6</f>
        <v>12</v>
      </c>
      <c r="I55" s="11">
        <f>[1]Таблица!P6</f>
        <v>13</v>
      </c>
      <c r="J55" s="12">
        <f t="shared" si="2"/>
        <v>8.3333333333333321</v>
      </c>
      <c r="K55" s="11">
        <f>[1]Таблица!S6</f>
        <v>1</v>
      </c>
      <c r="L55" s="11">
        <f>[1]Таблица!T6</f>
        <v>2</v>
      </c>
      <c r="M55" s="12">
        <f t="shared" si="3"/>
        <v>100</v>
      </c>
    </row>
    <row r="56" spans="1:13" ht="15.75" customHeight="1">
      <c r="A56" s="17" t="s">
        <v>60</v>
      </c>
      <c r="B56" s="11">
        <f>[1]Таблица!I16</f>
        <v>13</v>
      </c>
      <c r="C56" s="11">
        <f>[1]Таблица!J16</f>
        <v>6</v>
      </c>
      <c r="D56" s="12">
        <f t="shared" si="0"/>
        <v>-53.846153846153847</v>
      </c>
      <c r="E56" s="11">
        <f>[1]Таблица!L16</f>
        <v>1</v>
      </c>
      <c r="F56" s="11">
        <f>[1]Таблица!M16</f>
        <v>2</v>
      </c>
      <c r="G56" s="12">
        <f t="shared" si="1"/>
        <v>100</v>
      </c>
      <c r="H56" s="11">
        <f>[1]Таблица!O16</f>
        <v>18</v>
      </c>
      <c r="I56" s="11">
        <f>[1]Таблица!P16</f>
        <v>6</v>
      </c>
      <c r="J56" s="12">
        <f t="shared" si="2"/>
        <v>-66.666666666666657</v>
      </c>
      <c r="K56" s="11">
        <f>[1]Таблица!S16</f>
        <v>1</v>
      </c>
      <c r="L56" s="11">
        <f>[1]Таблица!T16</f>
        <v>4</v>
      </c>
      <c r="M56" s="12">
        <f t="shared" si="3"/>
        <v>300</v>
      </c>
    </row>
    <row r="57" spans="1:13" ht="15.75" customHeight="1">
      <c r="A57" s="17" t="s">
        <v>61</v>
      </c>
      <c r="B57" s="11">
        <f>[1]Таблица!I32</f>
        <v>5</v>
      </c>
      <c r="C57" s="11">
        <f>[1]Таблица!J32</f>
        <v>3</v>
      </c>
      <c r="D57" s="12">
        <f t="shared" si="0"/>
        <v>-40</v>
      </c>
      <c r="E57" s="11">
        <f>[1]Таблица!L32</f>
        <v>2</v>
      </c>
      <c r="F57" s="11">
        <f>[1]Таблица!M32</f>
        <v>1</v>
      </c>
      <c r="G57" s="12">
        <f t="shared" si="1"/>
        <v>-50</v>
      </c>
      <c r="H57" s="11">
        <f>[1]Таблица!O32</f>
        <v>8</v>
      </c>
      <c r="I57" s="11">
        <f>[1]Таблица!P32</f>
        <v>5</v>
      </c>
      <c r="J57" s="12">
        <f t="shared" si="2"/>
        <v>-37.5</v>
      </c>
      <c r="K57" s="11">
        <f>[1]Таблица!S32</f>
        <v>0</v>
      </c>
      <c r="L57" s="11">
        <f>[1]Таблица!T32</f>
        <v>2</v>
      </c>
      <c r="M57" s="12">
        <v>200</v>
      </c>
    </row>
    <row r="58" spans="1:13" ht="15.75" customHeight="1">
      <c r="A58" s="17" t="s">
        <v>62</v>
      </c>
      <c r="B58" s="11">
        <f>[1]Таблица!I37</f>
        <v>4</v>
      </c>
      <c r="C58" s="11">
        <f>[1]Таблица!J37</f>
        <v>5</v>
      </c>
      <c r="D58" s="12">
        <f t="shared" si="0"/>
        <v>25</v>
      </c>
      <c r="E58" s="11">
        <f>[1]Таблица!L37</f>
        <v>0</v>
      </c>
      <c r="F58" s="11">
        <f>[1]Таблица!M37</f>
        <v>2</v>
      </c>
      <c r="G58" s="12">
        <v>200</v>
      </c>
      <c r="H58" s="11">
        <f>[1]Таблица!O37</f>
        <v>4</v>
      </c>
      <c r="I58" s="11">
        <f>[1]Таблица!P37</f>
        <v>4</v>
      </c>
      <c r="J58" s="12">
        <f t="shared" si="2"/>
        <v>0</v>
      </c>
      <c r="K58" s="11">
        <f>[1]Таблица!S37</f>
        <v>0</v>
      </c>
      <c r="L58" s="11">
        <f>[1]Таблица!T37</f>
        <v>1</v>
      </c>
      <c r="M58" s="12">
        <v>100</v>
      </c>
    </row>
    <row r="59" spans="1:13" ht="15.75" customHeight="1">
      <c r="A59" s="17" t="s">
        <v>63</v>
      </c>
      <c r="B59" s="11">
        <f>[1]Таблица!I44</f>
        <v>42</v>
      </c>
      <c r="C59" s="11">
        <f>[1]Таблица!J44</f>
        <v>50</v>
      </c>
      <c r="D59" s="12">
        <f t="shared" si="0"/>
        <v>19.047619047619047</v>
      </c>
      <c r="E59" s="11">
        <f>[1]Таблица!L44</f>
        <v>3</v>
      </c>
      <c r="F59" s="11">
        <f>[1]Таблица!M44</f>
        <v>9</v>
      </c>
      <c r="G59" s="12">
        <f t="shared" si="1"/>
        <v>200</v>
      </c>
      <c r="H59" s="11">
        <f>[1]Таблица!O44</f>
        <v>64</v>
      </c>
      <c r="I59" s="11">
        <f>[1]Таблица!P44</f>
        <v>70</v>
      </c>
      <c r="J59" s="12">
        <f t="shared" si="2"/>
        <v>9.375</v>
      </c>
      <c r="K59" s="11">
        <f>[1]Таблица!S44</f>
        <v>9</v>
      </c>
      <c r="L59" s="11">
        <f>[1]Таблица!T44</f>
        <v>6</v>
      </c>
      <c r="M59" s="12">
        <f t="shared" si="3"/>
        <v>-33.333333333333329</v>
      </c>
    </row>
    <row r="60" spans="1:13" ht="15.75" customHeight="1">
      <c r="A60" s="13" t="s">
        <v>64</v>
      </c>
      <c r="B60" s="9">
        <f>SUM(B55:B59)</f>
        <v>71</v>
      </c>
      <c r="C60" s="9">
        <f>SUM(C55:C59)</f>
        <v>72</v>
      </c>
      <c r="D60" s="15">
        <f t="shared" si="0"/>
        <v>1.4084507042253522</v>
      </c>
      <c r="E60" s="9">
        <f>SUM(E55:E59)</f>
        <v>7</v>
      </c>
      <c r="F60" s="9">
        <f>SUM(F55:F59)</f>
        <v>14</v>
      </c>
      <c r="G60" s="15">
        <f t="shared" si="1"/>
        <v>100</v>
      </c>
      <c r="H60" s="9">
        <f>SUM(H55:H59)</f>
        <v>106</v>
      </c>
      <c r="I60" s="9">
        <f>SUM(I55:I59)</f>
        <v>98</v>
      </c>
      <c r="J60" s="15">
        <f t="shared" si="2"/>
        <v>-7.5471698113207548</v>
      </c>
      <c r="K60" s="9">
        <f>SUM(K55:K59)</f>
        <v>11</v>
      </c>
      <c r="L60" s="9">
        <f>SUM(L55:L59)</f>
        <v>15</v>
      </c>
      <c r="M60" s="15">
        <f t="shared" si="3"/>
        <v>36.363636363636367</v>
      </c>
    </row>
    <row r="61" spans="1:13" ht="15.75" customHeight="1">
      <c r="A61" s="13" t="s">
        <v>65</v>
      </c>
      <c r="B61" s="9">
        <f>[1]Таблица!I49</f>
        <v>0</v>
      </c>
      <c r="C61" s="9">
        <f>[1]Таблица!J49</f>
        <v>1</v>
      </c>
      <c r="D61" s="15">
        <v>100</v>
      </c>
      <c r="E61" s="9">
        <f>[1]Таблица!L49</f>
        <v>0</v>
      </c>
      <c r="F61" s="9">
        <f>[1]Таблица!M49</f>
        <v>1</v>
      </c>
      <c r="G61" s="15">
        <v>100</v>
      </c>
      <c r="H61" s="9">
        <f>[1]Таблица!O49</f>
        <v>0</v>
      </c>
      <c r="I61" s="9">
        <f>[1]Таблица!P49</f>
        <v>0</v>
      </c>
      <c r="J61" s="15">
        <v>0</v>
      </c>
      <c r="K61" s="9">
        <f>[1]Таблица!S49</f>
        <v>0</v>
      </c>
      <c r="L61" s="9">
        <f>[1]Таблица!T49</f>
        <v>0</v>
      </c>
      <c r="M61" s="15">
        <v>0</v>
      </c>
    </row>
    <row r="62" spans="1:13" ht="15.75" customHeight="1">
      <c r="A62" s="13" t="s">
        <v>66</v>
      </c>
      <c r="B62" s="9">
        <f>B9+B10+B13+B17+B18+B23+B27+B30+B31+B34+B37+B40+B43+B47+B50+B51+B54+B60+B61</f>
        <v>931</v>
      </c>
      <c r="C62" s="9">
        <f>C9+C10+C13+C17+C18+C23+C27+C30+C31+C34+C37+C40+C43+C47+C50+C51+C54+C60+C61</f>
        <v>899</v>
      </c>
      <c r="D62" s="15">
        <f t="shared" si="0"/>
        <v>-3.4371643394199785</v>
      </c>
      <c r="E62" s="9">
        <f>E9+E10+E13+E17+E18+E23+E27+E30+E31+E34+E37+E40+E43+E47+E50+E51+E54+E60+E61</f>
        <v>159</v>
      </c>
      <c r="F62" s="9">
        <f>F9+F10+F13+F17+F18+F23+F27+F30+F31+F34+F37+F40+F43+F47+F50+F51+F54+F60+F61</f>
        <v>140</v>
      </c>
      <c r="G62" s="15">
        <f t="shared" si="1"/>
        <v>-11.949685534591195</v>
      </c>
      <c r="H62" s="9">
        <f>H9+H10+H13+H17+H18+H23+H27+H30+H31+H34+H37+H40+H43+H47+H50+H51+H54+H60+H61</f>
        <v>1276</v>
      </c>
      <c r="I62" s="9">
        <f>I9+I10+I13+I17+I18+I23+I27+I30+I31+I34+I37+I40+I43+I47+I50+I51+I54+I60+I61</f>
        <v>1158</v>
      </c>
      <c r="J62" s="15">
        <f t="shared" si="2"/>
        <v>-9.2476489028213162</v>
      </c>
      <c r="K62" s="9">
        <f>K9+K10+K13+K17+K18+K23+K27+K30+K31+K34+K37+K40+K43+K47+K50+K51+K54+K60+K61</f>
        <v>148</v>
      </c>
      <c r="L62" s="9">
        <f>L9+L10+L13+L17+L18+L23+L27+L30+L31+L34+L37+L40+L43+L47+L50+L51+L54+L60+L61</f>
        <v>156</v>
      </c>
      <c r="M62" s="15">
        <f t="shared" si="3"/>
        <v>5.4054054054054053</v>
      </c>
    </row>
    <row r="63" spans="1:13" ht="15.75" customHeight="1">
      <c r="A63" s="13" t="s">
        <v>67</v>
      </c>
      <c r="B63" s="9">
        <f>B8+B62</f>
        <v>1689</v>
      </c>
      <c r="C63" s="9">
        <f>C8+C62</f>
        <v>1615</v>
      </c>
      <c r="D63" s="15">
        <f t="shared" si="0"/>
        <v>-4.3812907045589107</v>
      </c>
      <c r="E63" s="9">
        <f>E8+E62</f>
        <v>192</v>
      </c>
      <c r="F63" s="9">
        <f>F8+F62</f>
        <v>172</v>
      </c>
      <c r="G63" s="15">
        <f t="shared" si="1"/>
        <v>-10.416666666666668</v>
      </c>
      <c r="H63" s="9">
        <f>H8+H62</f>
        <v>2195</v>
      </c>
      <c r="I63" s="9">
        <f>I8+I62</f>
        <v>2023</v>
      </c>
      <c r="J63" s="15">
        <f t="shared" si="2"/>
        <v>-7.8359908883826881</v>
      </c>
      <c r="K63" s="9">
        <f>K8+K62</f>
        <v>213</v>
      </c>
      <c r="L63" s="9">
        <f>L8+L62</f>
        <v>211</v>
      </c>
      <c r="M63" s="15">
        <f t="shared" si="3"/>
        <v>-0.93896713615023475</v>
      </c>
    </row>
    <row r="64" spans="1:13" ht="15" customHeight="1"/>
    <row r="65" spans="1:14" ht="16.5" customHeight="1">
      <c r="A65" s="4"/>
      <c r="B65" s="5" t="s">
        <v>1</v>
      </c>
      <c r="C65" s="5"/>
      <c r="D65" s="5"/>
      <c r="E65" s="5" t="s">
        <v>2</v>
      </c>
      <c r="F65" s="5"/>
      <c r="G65" s="5"/>
      <c r="H65" s="5" t="s">
        <v>3</v>
      </c>
      <c r="I65" s="5"/>
      <c r="J65" s="5"/>
      <c r="K65" s="6" t="s">
        <v>4</v>
      </c>
      <c r="L65" s="7"/>
      <c r="M65" s="8"/>
    </row>
    <row r="66" spans="1:14" s="20" customFormat="1" ht="17.399999999999999" customHeight="1">
      <c r="A66" s="4"/>
      <c r="B66" s="9" t="s">
        <v>5</v>
      </c>
      <c r="C66" s="9" t="s">
        <v>6</v>
      </c>
      <c r="D66" s="9" t="s">
        <v>7</v>
      </c>
      <c r="E66" s="9" t="s">
        <v>5</v>
      </c>
      <c r="F66" s="9" t="s">
        <v>6</v>
      </c>
      <c r="G66" s="9" t="s">
        <v>7</v>
      </c>
      <c r="H66" s="9" t="s">
        <v>5</v>
      </c>
      <c r="I66" s="9" t="s">
        <v>6</v>
      </c>
      <c r="J66" s="9" t="s">
        <v>7</v>
      </c>
      <c r="K66" s="9" t="s">
        <v>5</v>
      </c>
      <c r="L66" s="9" t="s">
        <v>6</v>
      </c>
      <c r="M66" s="9" t="s">
        <v>7</v>
      </c>
    </row>
    <row r="67" spans="1:14" s="20" customFormat="1" ht="17.399999999999999" customHeight="1">
      <c r="A67" s="20" t="s">
        <v>68</v>
      </c>
    </row>
    <row r="68" spans="1:14" s="20" customFormat="1" ht="17.399999999999999" customHeight="1">
      <c r="A68" s="20" t="s">
        <v>69</v>
      </c>
      <c r="J68" s="21"/>
      <c r="K68" s="20" t="s">
        <v>70</v>
      </c>
    </row>
    <row r="69" spans="1:14" s="20" customFormat="1" ht="17.399999999999999" customHeight="1"/>
    <row r="70" spans="1:14" s="20" customFormat="1" ht="17.399999999999999" customHeight="1"/>
    <row r="71" spans="1:14" ht="14.25" customHeight="1">
      <c r="N71" s="21"/>
    </row>
    <row r="72" spans="1:14" ht="14.25" customHeight="1">
      <c r="N72" s="21"/>
    </row>
  </sheetData>
  <mergeCells count="11">
    <mergeCell ref="A65:A66"/>
    <mergeCell ref="B65:D65"/>
    <mergeCell ref="E65:G65"/>
    <mergeCell ref="H65:J65"/>
    <mergeCell ref="K65:M65"/>
    <mergeCell ref="A1:M1"/>
    <mergeCell ref="A2:A3"/>
    <mergeCell ref="B2:D2"/>
    <mergeCell ref="E2:G2"/>
    <mergeCell ref="H2:J2"/>
    <mergeCell ref="K2:M2"/>
  </mergeCells>
  <pageMargins left="1.04" right="0.31" top="1" bottom="0.7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38" workbookViewId="0">
      <selection activeCell="J63" sqref="J63"/>
    </sheetView>
  </sheetViews>
  <sheetFormatPr defaultColWidth="9.109375" defaultRowHeight="14.25" customHeight="1"/>
  <cols>
    <col min="1" max="1" width="26.33203125" style="3" customWidth="1"/>
    <col min="2" max="10" width="11.33203125" style="3" customWidth="1"/>
    <col min="11" max="16384" width="9.109375" style="3"/>
  </cols>
  <sheetData>
    <row r="1" spans="1:10" ht="45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3" customHeight="1">
      <c r="A2" s="4" t="s">
        <v>72</v>
      </c>
      <c r="B2" s="5" t="s">
        <v>1</v>
      </c>
      <c r="C2" s="5"/>
      <c r="D2" s="5"/>
      <c r="E2" s="5" t="s">
        <v>2</v>
      </c>
      <c r="F2" s="5"/>
      <c r="G2" s="5"/>
      <c r="H2" s="5" t="s">
        <v>3</v>
      </c>
      <c r="I2" s="5"/>
      <c r="J2" s="5"/>
    </row>
    <row r="3" spans="1:10" ht="19.5" customHeight="1">
      <c r="A3" s="4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</row>
    <row r="4" spans="1:10" ht="15.75" customHeight="1">
      <c r="A4" s="10" t="s">
        <v>8</v>
      </c>
      <c r="B4" s="11">
        <f>[2]Таблица!I43</f>
        <v>48</v>
      </c>
      <c r="C4" s="11">
        <f>[2]Таблица!J43</f>
        <v>34</v>
      </c>
      <c r="D4" s="12">
        <f>(C4-B4)/B4*100</f>
        <v>-29.166666666666668</v>
      </c>
      <c r="E4" s="11">
        <f>[2]Таблица!L43</f>
        <v>1</v>
      </c>
      <c r="F4" s="11">
        <f>[2]Таблица!M43</f>
        <v>0</v>
      </c>
      <c r="G4" s="12">
        <f>(F4-E4)/E4*100</f>
        <v>-100</v>
      </c>
      <c r="H4" s="11">
        <f>[2]Таблица!O43</f>
        <v>53</v>
      </c>
      <c r="I4" s="11">
        <f>[2]Таблица!P43</f>
        <v>38</v>
      </c>
      <c r="J4" s="12">
        <f>(I4-H4)/H4*100</f>
        <v>-28.30188679245283</v>
      </c>
    </row>
    <row r="5" spans="1:10" ht="15.75" customHeight="1">
      <c r="A5" s="10" t="s">
        <v>9</v>
      </c>
      <c r="B5" s="11">
        <f>[2]Таблица!I44</f>
        <v>28</v>
      </c>
      <c r="C5" s="11">
        <f>[2]Таблица!J44</f>
        <v>27</v>
      </c>
      <c r="D5" s="12">
        <f t="shared" ref="D5:D62" si="0">(C5-B5)/B5*100</f>
        <v>-3.5714285714285712</v>
      </c>
      <c r="E5" s="11">
        <f>[2]Таблица!L44</f>
        <v>0</v>
      </c>
      <c r="F5" s="11">
        <f>[2]Таблица!M44</f>
        <v>0</v>
      </c>
      <c r="G5" s="12">
        <v>0</v>
      </c>
      <c r="H5" s="11">
        <f>[2]Таблица!O44</f>
        <v>30</v>
      </c>
      <c r="I5" s="11">
        <f>[2]Таблица!P44</f>
        <v>31</v>
      </c>
      <c r="J5" s="12">
        <f t="shared" ref="J5:J62" si="1">(I5-H5)/H5*100</f>
        <v>3.3333333333333335</v>
      </c>
    </row>
    <row r="6" spans="1:10" ht="15.75" customHeight="1">
      <c r="A6" s="10" t="s">
        <v>10</v>
      </c>
      <c r="B6" s="11">
        <f>[2]Таблица!I45</f>
        <v>17</v>
      </c>
      <c r="C6" s="11">
        <f>[2]Таблица!J45</f>
        <v>20</v>
      </c>
      <c r="D6" s="12">
        <f t="shared" si="0"/>
        <v>17.647058823529413</v>
      </c>
      <c r="E6" s="11">
        <f>[2]Таблица!L45</f>
        <v>0</v>
      </c>
      <c r="F6" s="11">
        <f>[2]Таблица!M45</f>
        <v>0</v>
      </c>
      <c r="G6" s="12">
        <v>0</v>
      </c>
      <c r="H6" s="11">
        <f>[2]Таблица!O45</f>
        <v>17</v>
      </c>
      <c r="I6" s="11">
        <f>[2]Таблица!P45</f>
        <v>22</v>
      </c>
      <c r="J6" s="12">
        <f t="shared" si="1"/>
        <v>29.411764705882355</v>
      </c>
    </row>
    <row r="7" spans="1:10" ht="15.75" customHeight="1">
      <c r="A7" s="10" t="s">
        <v>11</v>
      </c>
      <c r="B7" s="11">
        <f>[2]Таблица!I46</f>
        <v>6</v>
      </c>
      <c r="C7" s="11">
        <f>[2]Таблица!J46</f>
        <v>6</v>
      </c>
      <c r="D7" s="12">
        <f t="shared" si="0"/>
        <v>0</v>
      </c>
      <c r="E7" s="11">
        <f>[2]Таблица!L46</f>
        <v>0</v>
      </c>
      <c r="F7" s="11">
        <f>[2]Таблица!M46</f>
        <v>0</v>
      </c>
      <c r="G7" s="12">
        <v>0</v>
      </c>
      <c r="H7" s="11">
        <f>[2]Таблица!O46</f>
        <v>6</v>
      </c>
      <c r="I7" s="11">
        <f>[2]Таблица!P46</f>
        <v>6</v>
      </c>
      <c r="J7" s="12">
        <f t="shared" si="1"/>
        <v>0</v>
      </c>
    </row>
    <row r="8" spans="1:10" s="16" customFormat="1" ht="15.75" customHeight="1">
      <c r="A8" s="13" t="s">
        <v>12</v>
      </c>
      <c r="B8" s="14">
        <f>SUM(B4:B7)</f>
        <v>99</v>
      </c>
      <c r="C8" s="14">
        <f>SUM(C4:C7)</f>
        <v>87</v>
      </c>
      <c r="D8" s="15">
        <f t="shared" si="0"/>
        <v>-12.121212121212121</v>
      </c>
      <c r="E8" s="14">
        <f>SUM(E4:E7)</f>
        <v>1</v>
      </c>
      <c r="F8" s="14">
        <f>SUM(F4:F7)</f>
        <v>0</v>
      </c>
      <c r="G8" s="15">
        <f t="shared" ref="G8:G65" si="2">(F8-E8)/E8*100</f>
        <v>-100</v>
      </c>
      <c r="H8" s="14">
        <f>SUM(H4:H7)</f>
        <v>106</v>
      </c>
      <c r="I8" s="14">
        <f>SUM(I4:I7)</f>
        <v>97</v>
      </c>
      <c r="J8" s="15">
        <f t="shared" si="1"/>
        <v>-8.4905660377358494</v>
      </c>
    </row>
    <row r="9" spans="1:10" ht="15.75" customHeight="1">
      <c r="A9" s="13" t="s">
        <v>13</v>
      </c>
      <c r="B9" s="14">
        <f>[2]Таблица!I8</f>
        <v>1</v>
      </c>
      <c r="C9" s="14">
        <f>[2]Таблица!J8</f>
        <v>0</v>
      </c>
      <c r="D9" s="15">
        <f t="shared" si="0"/>
        <v>-100</v>
      </c>
      <c r="E9" s="14">
        <f>[2]Таблица!L8</f>
        <v>0</v>
      </c>
      <c r="F9" s="14">
        <f>[2]Таблица!M8</f>
        <v>0</v>
      </c>
      <c r="G9" s="15">
        <v>0</v>
      </c>
      <c r="H9" s="14">
        <f>[2]Таблица!O8</f>
        <v>1</v>
      </c>
      <c r="I9" s="14">
        <f>[2]Таблица!P8</f>
        <v>0</v>
      </c>
      <c r="J9" s="15">
        <f t="shared" si="1"/>
        <v>-100</v>
      </c>
    </row>
    <row r="10" spans="1:10" ht="15.75" customHeight="1">
      <c r="A10" s="13" t="s">
        <v>14</v>
      </c>
      <c r="B10" s="9">
        <f>[2]Таблица!I10</f>
        <v>11</v>
      </c>
      <c r="C10" s="9">
        <f>[2]Таблица!J10</f>
        <v>3</v>
      </c>
      <c r="D10" s="15">
        <f t="shared" si="0"/>
        <v>-72.727272727272734</v>
      </c>
      <c r="E10" s="9">
        <f>[2]Таблица!L10</f>
        <v>0</v>
      </c>
      <c r="F10" s="9">
        <f>[2]Таблица!M10</f>
        <v>1</v>
      </c>
      <c r="G10" s="15">
        <v>100</v>
      </c>
      <c r="H10" s="9">
        <f>[2]Таблица!O10</f>
        <v>11</v>
      </c>
      <c r="I10" s="9">
        <f>[2]Таблица!P10</f>
        <v>2</v>
      </c>
      <c r="J10" s="15">
        <f t="shared" si="1"/>
        <v>-81.818181818181827</v>
      </c>
    </row>
    <row r="11" spans="1:10" ht="15.75" customHeight="1">
      <c r="A11" s="17" t="s">
        <v>15</v>
      </c>
      <c r="B11" s="18">
        <f>[2]Таблица!I12</f>
        <v>2</v>
      </c>
      <c r="C11" s="18">
        <f>[2]Таблица!J12</f>
        <v>0</v>
      </c>
      <c r="D11" s="12">
        <f t="shared" si="0"/>
        <v>-100</v>
      </c>
      <c r="E11" s="18">
        <f>[2]Таблица!L12</f>
        <v>0</v>
      </c>
      <c r="F11" s="18">
        <f>[2]Таблица!M12</f>
        <v>0</v>
      </c>
      <c r="G11" s="12">
        <v>0</v>
      </c>
      <c r="H11" s="18">
        <f>[2]Таблица!O12</f>
        <v>2</v>
      </c>
      <c r="I11" s="18">
        <f>[2]Таблица!P12</f>
        <v>0</v>
      </c>
      <c r="J11" s="12">
        <f t="shared" si="1"/>
        <v>-100</v>
      </c>
    </row>
    <row r="12" spans="1:10" ht="15.75" customHeight="1">
      <c r="A12" s="17" t="s">
        <v>16</v>
      </c>
      <c r="B12" s="18">
        <f>[2]Таблица!I38</f>
        <v>0</v>
      </c>
      <c r="C12" s="18">
        <f>[2]Таблица!J38</f>
        <v>0</v>
      </c>
      <c r="D12" s="12">
        <v>0</v>
      </c>
      <c r="E12" s="18">
        <f>[2]Таблица!L38</f>
        <v>0</v>
      </c>
      <c r="F12" s="18">
        <f>[2]Таблица!M38</f>
        <v>0</v>
      </c>
      <c r="G12" s="12">
        <v>0</v>
      </c>
      <c r="H12" s="18">
        <f>[2]Таблица!O38</f>
        <v>0</v>
      </c>
      <c r="I12" s="18">
        <f>[2]Таблица!P38</f>
        <v>0</v>
      </c>
      <c r="J12" s="12">
        <v>0</v>
      </c>
    </row>
    <row r="13" spans="1:10" ht="15.75" customHeight="1">
      <c r="A13" s="13" t="s">
        <v>17</v>
      </c>
      <c r="B13" s="14">
        <f>SUM(B11:B12)</f>
        <v>2</v>
      </c>
      <c r="C13" s="14">
        <f>SUM(C11:C12)</f>
        <v>0</v>
      </c>
      <c r="D13" s="15">
        <f t="shared" si="0"/>
        <v>-100</v>
      </c>
      <c r="E13" s="14">
        <f>SUM(E11:E12)</f>
        <v>0</v>
      </c>
      <c r="F13" s="14">
        <f>SUM(F11:F12)</f>
        <v>0</v>
      </c>
      <c r="G13" s="15">
        <v>0</v>
      </c>
      <c r="H13" s="14">
        <f>SUM(H11:H12)</f>
        <v>2</v>
      </c>
      <c r="I13" s="14">
        <f>SUM(I11:I12)</f>
        <v>0</v>
      </c>
      <c r="J13" s="15">
        <f t="shared" si="1"/>
        <v>-100</v>
      </c>
    </row>
    <row r="14" spans="1:10" ht="15.75" customHeight="1">
      <c r="A14" s="17" t="s">
        <v>18</v>
      </c>
      <c r="B14" s="11">
        <f>[2]Таблица!I13</f>
        <v>0</v>
      </c>
      <c r="C14" s="11">
        <f>[2]Таблица!J13</f>
        <v>2</v>
      </c>
      <c r="D14" s="12">
        <v>200</v>
      </c>
      <c r="E14" s="11">
        <f>[2]Таблица!L13</f>
        <v>0</v>
      </c>
      <c r="F14" s="11">
        <f>[2]Таблица!M13</f>
        <v>1</v>
      </c>
      <c r="G14" s="12">
        <v>100</v>
      </c>
      <c r="H14" s="11">
        <f>[2]Таблица!O13</f>
        <v>0</v>
      </c>
      <c r="I14" s="11">
        <f>[2]Таблица!P13</f>
        <v>1</v>
      </c>
      <c r="J14" s="12">
        <v>100</v>
      </c>
    </row>
    <row r="15" spans="1:10" ht="15.75" customHeight="1">
      <c r="A15" s="17" t="s">
        <v>19</v>
      </c>
      <c r="B15" s="11">
        <f>[2]Таблица!I23</f>
        <v>0</v>
      </c>
      <c r="C15" s="11">
        <f>[2]Таблица!J23</f>
        <v>0</v>
      </c>
      <c r="D15" s="12">
        <v>0</v>
      </c>
      <c r="E15" s="11">
        <f>[2]Таблица!L23</f>
        <v>0</v>
      </c>
      <c r="F15" s="11">
        <f>[2]Таблица!M23</f>
        <v>0</v>
      </c>
      <c r="G15" s="12">
        <v>0</v>
      </c>
      <c r="H15" s="11">
        <f>[2]Таблица!O23</f>
        <v>0</v>
      </c>
      <c r="I15" s="11">
        <f>[2]Таблица!P23</f>
        <v>0</v>
      </c>
      <c r="J15" s="12">
        <v>0</v>
      </c>
    </row>
    <row r="16" spans="1:10" ht="15.75" customHeight="1">
      <c r="A16" s="17" t="s">
        <v>73</v>
      </c>
      <c r="B16" s="11">
        <f>[2]Таблица!I34</f>
        <v>1</v>
      </c>
      <c r="C16" s="11">
        <f>[2]Таблица!J34</f>
        <v>1</v>
      </c>
      <c r="D16" s="12">
        <f t="shared" si="0"/>
        <v>0</v>
      </c>
      <c r="E16" s="11">
        <f>[2]Таблица!L34</f>
        <v>0</v>
      </c>
      <c r="F16" s="11">
        <f>[2]Таблица!M34</f>
        <v>1</v>
      </c>
      <c r="G16" s="12">
        <v>100</v>
      </c>
      <c r="H16" s="11">
        <f>[2]Таблица!O34</f>
        <v>2</v>
      </c>
      <c r="I16" s="11">
        <f>[2]Таблица!P34</f>
        <v>1</v>
      </c>
      <c r="J16" s="12">
        <f t="shared" si="1"/>
        <v>-50</v>
      </c>
    </row>
    <row r="17" spans="1:10" ht="15.75" customHeight="1">
      <c r="A17" s="13" t="s">
        <v>21</v>
      </c>
      <c r="B17" s="9">
        <f>SUM(B14:B16)</f>
        <v>1</v>
      </c>
      <c r="C17" s="9">
        <f>SUM(C14:C16)</f>
        <v>3</v>
      </c>
      <c r="D17" s="15">
        <f t="shared" si="0"/>
        <v>200</v>
      </c>
      <c r="E17" s="9">
        <f>SUM(E14:E16)</f>
        <v>0</v>
      </c>
      <c r="F17" s="9">
        <f>SUM(F14:F16)</f>
        <v>2</v>
      </c>
      <c r="G17" s="15">
        <v>200</v>
      </c>
      <c r="H17" s="9">
        <f>SUM(H14:H16)</f>
        <v>2</v>
      </c>
      <c r="I17" s="9">
        <f>SUM(I14:I16)</f>
        <v>2</v>
      </c>
      <c r="J17" s="15">
        <f t="shared" si="1"/>
        <v>0</v>
      </c>
    </row>
    <row r="18" spans="1:10" ht="15.75" customHeight="1">
      <c r="A18" s="13" t="s">
        <v>22</v>
      </c>
      <c r="B18" s="9">
        <f>[2]Таблица!I15</f>
        <v>12</v>
      </c>
      <c r="C18" s="9">
        <f>[2]Таблица!J15</f>
        <v>17</v>
      </c>
      <c r="D18" s="15">
        <f t="shared" si="0"/>
        <v>41.666666666666671</v>
      </c>
      <c r="E18" s="9">
        <f>[2]Таблица!L15</f>
        <v>1</v>
      </c>
      <c r="F18" s="9">
        <f>[2]Таблица!M15</f>
        <v>0</v>
      </c>
      <c r="G18" s="15">
        <f t="shared" si="2"/>
        <v>-100</v>
      </c>
      <c r="H18" s="9">
        <f>[2]Таблица!O15</f>
        <v>13</v>
      </c>
      <c r="I18" s="9">
        <f>[2]Таблица!P15</f>
        <v>20</v>
      </c>
      <c r="J18" s="15">
        <f t="shared" si="1"/>
        <v>53.846153846153847</v>
      </c>
    </row>
    <row r="19" spans="1:10" ht="15.75" customHeight="1">
      <c r="A19" s="17" t="s">
        <v>23</v>
      </c>
      <c r="B19" s="11">
        <f>[2]Таблица!I11</f>
        <v>2</v>
      </c>
      <c r="C19" s="11">
        <f>[2]Таблица!J11</f>
        <v>0</v>
      </c>
      <c r="D19" s="12">
        <f t="shared" si="0"/>
        <v>-100</v>
      </c>
      <c r="E19" s="11">
        <f>[2]Таблица!L11</f>
        <v>0</v>
      </c>
      <c r="F19" s="11">
        <f>[2]Таблица!M11</f>
        <v>0</v>
      </c>
      <c r="G19" s="12">
        <v>0</v>
      </c>
      <c r="H19" s="11">
        <f>[2]Таблица!O11</f>
        <v>3</v>
      </c>
      <c r="I19" s="11">
        <f>[2]Таблица!P11</f>
        <v>0</v>
      </c>
      <c r="J19" s="12">
        <f t="shared" si="1"/>
        <v>-100</v>
      </c>
    </row>
    <row r="20" spans="1:10" ht="15.75" customHeight="1">
      <c r="A20" s="17" t="s">
        <v>24</v>
      </c>
      <c r="B20" s="11">
        <f>[2]Таблица!I16</f>
        <v>6</v>
      </c>
      <c r="C20" s="11">
        <f>[2]Таблица!J16</f>
        <v>6</v>
      </c>
      <c r="D20" s="12">
        <f t="shared" si="0"/>
        <v>0</v>
      </c>
      <c r="E20" s="11">
        <f>[2]Таблица!L16</f>
        <v>3</v>
      </c>
      <c r="F20" s="11">
        <f>[2]Таблица!M16</f>
        <v>0</v>
      </c>
      <c r="G20" s="12">
        <f t="shared" si="2"/>
        <v>-100</v>
      </c>
      <c r="H20" s="11">
        <f>[2]Таблица!O16</f>
        <v>4</v>
      </c>
      <c r="I20" s="11">
        <f>[2]Таблица!P16</f>
        <v>6</v>
      </c>
      <c r="J20" s="12">
        <f t="shared" si="1"/>
        <v>50</v>
      </c>
    </row>
    <row r="21" spans="1:10" ht="15.75" customHeight="1">
      <c r="A21" s="17" t="s">
        <v>25</v>
      </c>
      <c r="B21" s="11">
        <f>[2]Таблица!I31</f>
        <v>1</v>
      </c>
      <c r="C21" s="11">
        <f>[2]Таблица!J31</f>
        <v>0</v>
      </c>
      <c r="D21" s="12">
        <f t="shared" si="0"/>
        <v>-100</v>
      </c>
      <c r="E21" s="11">
        <f>[2]Таблица!L31</f>
        <v>0</v>
      </c>
      <c r="F21" s="11">
        <f>[2]Таблица!M31</f>
        <v>0</v>
      </c>
      <c r="G21" s="12">
        <v>0</v>
      </c>
      <c r="H21" s="11">
        <f>[2]Таблица!O31</f>
        <v>1</v>
      </c>
      <c r="I21" s="11">
        <f>[2]Таблица!P31</f>
        <v>0</v>
      </c>
      <c r="J21" s="12">
        <f t="shared" si="1"/>
        <v>-100</v>
      </c>
    </row>
    <row r="22" spans="1:10" ht="15.75" customHeight="1">
      <c r="A22" s="17" t="s">
        <v>26</v>
      </c>
      <c r="B22" s="11">
        <f>[2]Таблица!I40</f>
        <v>2</v>
      </c>
      <c r="C22" s="11">
        <f>[2]Таблица!J40</f>
        <v>1</v>
      </c>
      <c r="D22" s="12">
        <f t="shared" si="0"/>
        <v>-50</v>
      </c>
      <c r="E22" s="11">
        <f>[2]Таблица!L40</f>
        <v>0</v>
      </c>
      <c r="F22" s="11">
        <f>[2]Таблица!M40</f>
        <v>0</v>
      </c>
      <c r="G22" s="12">
        <v>0</v>
      </c>
      <c r="H22" s="11">
        <f>[2]Таблица!O40</f>
        <v>2</v>
      </c>
      <c r="I22" s="11">
        <f>[2]Таблица!P40</f>
        <v>1</v>
      </c>
      <c r="J22" s="12">
        <f t="shared" si="1"/>
        <v>-50</v>
      </c>
    </row>
    <row r="23" spans="1:10" ht="15.75" customHeight="1">
      <c r="A23" s="13" t="s">
        <v>27</v>
      </c>
      <c r="B23" s="9">
        <f>SUM(B19:B22)</f>
        <v>11</v>
      </c>
      <c r="C23" s="9">
        <f>SUM(C19:C22)</f>
        <v>7</v>
      </c>
      <c r="D23" s="15">
        <f t="shared" si="0"/>
        <v>-36.363636363636367</v>
      </c>
      <c r="E23" s="9">
        <f>SUM(E19:E22)</f>
        <v>3</v>
      </c>
      <c r="F23" s="9">
        <f>SUM(F19:F22)</f>
        <v>0</v>
      </c>
      <c r="G23" s="15">
        <f t="shared" si="2"/>
        <v>-100</v>
      </c>
      <c r="H23" s="9">
        <f>SUM(H19:H22)</f>
        <v>10</v>
      </c>
      <c r="I23" s="9">
        <f>SUM(I19:I22)</f>
        <v>7</v>
      </c>
      <c r="J23" s="15">
        <f t="shared" si="1"/>
        <v>-30</v>
      </c>
    </row>
    <row r="24" spans="1:10" ht="15.75" customHeight="1">
      <c r="A24" s="17" t="s">
        <v>28</v>
      </c>
      <c r="B24" s="11">
        <f>[2]Таблица!I7</f>
        <v>0</v>
      </c>
      <c r="C24" s="11">
        <f>[2]Таблица!J7</f>
        <v>2</v>
      </c>
      <c r="D24" s="12">
        <v>200</v>
      </c>
      <c r="E24" s="11">
        <f>[2]Таблица!L7</f>
        <v>0</v>
      </c>
      <c r="F24" s="11">
        <f>[2]Таблица!M7</f>
        <v>0</v>
      </c>
      <c r="G24" s="12">
        <v>0</v>
      </c>
      <c r="H24" s="11">
        <f>[2]Таблица!O7</f>
        <v>0</v>
      </c>
      <c r="I24" s="11">
        <f>[2]Таблица!P7</f>
        <v>2</v>
      </c>
      <c r="J24" s="12">
        <v>200</v>
      </c>
    </row>
    <row r="25" spans="1:10" ht="15.75" customHeight="1">
      <c r="A25" s="17" t="s">
        <v>29</v>
      </c>
      <c r="B25" s="11">
        <f>[2]Таблица!I17</f>
        <v>0</v>
      </c>
      <c r="C25" s="11">
        <f>[2]Таблица!J17</f>
        <v>3</v>
      </c>
      <c r="D25" s="12">
        <v>300</v>
      </c>
      <c r="E25" s="11">
        <f>[2]Таблица!L17</f>
        <v>0</v>
      </c>
      <c r="F25" s="11">
        <f>[2]Таблица!M17</f>
        <v>0</v>
      </c>
      <c r="G25" s="12">
        <v>0</v>
      </c>
      <c r="H25" s="11">
        <f>[2]Таблица!O17</f>
        <v>0</v>
      </c>
      <c r="I25" s="11">
        <f>[2]Таблица!P17</f>
        <v>3</v>
      </c>
      <c r="J25" s="12">
        <v>300</v>
      </c>
    </row>
    <row r="26" spans="1:10" ht="15.75" customHeight="1">
      <c r="A26" s="17" t="s">
        <v>30</v>
      </c>
      <c r="B26" s="19">
        <f>[2]Таблица!I36</f>
        <v>0</v>
      </c>
      <c r="C26" s="19">
        <f>[2]Таблица!J36</f>
        <v>0</v>
      </c>
      <c r="D26" s="12">
        <v>0</v>
      </c>
      <c r="E26" s="19">
        <f>[2]Таблица!L36</f>
        <v>0</v>
      </c>
      <c r="F26" s="19">
        <f>[2]Таблица!M36</f>
        <v>0</v>
      </c>
      <c r="G26" s="12">
        <v>0</v>
      </c>
      <c r="H26" s="19">
        <f>[2]Таблица!O36</f>
        <v>0</v>
      </c>
      <c r="I26" s="19">
        <f>[2]Таблица!P36</f>
        <v>0</v>
      </c>
      <c r="J26" s="12">
        <v>0</v>
      </c>
    </row>
    <row r="27" spans="1:10" ht="15.75" customHeight="1">
      <c r="A27" s="13" t="s">
        <v>31</v>
      </c>
      <c r="B27" s="9">
        <f>SUM(B24:B26)</f>
        <v>0</v>
      </c>
      <c r="C27" s="9">
        <f>SUM(C24:C26)</f>
        <v>5</v>
      </c>
      <c r="D27" s="15">
        <v>500</v>
      </c>
      <c r="E27" s="9">
        <f>SUM(E24:E26)</f>
        <v>0</v>
      </c>
      <c r="F27" s="9">
        <f>SUM(F24:F26)</f>
        <v>0</v>
      </c>
      <c r="G27" s="15">
        <v>0</v>
      </c>
      <c r="H27" s="9">
        <f>SUM(H24:H26)</f>
        <v>0</v>
      </c>
      <c r="I27" s="9">
        <f>SUM(I24:I26)</f>
        <v>5</v>
      </c>
      <c r="J27" s="15">
        <v>500</v>
      </c>
    </row>
    <row r="28" spans="1:10" ht="15.75" customHeight="1">
      <c r="A28" s="17" t="s">
        <v>32</v>
      </c>
      <c r="B28" s="11">
        <f>[2]Таблица!I19</f>
        <v>2</v>
      </c>
      <c r="C28" s="11">
        <f>[2]Таблица!J19</f>
        <v>2</v>
      </c>
      <c r="D28" s="12">
        <f t="shared" si="0"/>
        <v>0</v>
      </c>
      <c r="E28" s="11">
        <f>[2]Таблица!L19</f>
        <v>0</v>
      </c>
      <c r="F28" s="11">
        <f>[2]Таблица!M19</f>
        <v>0</v>
      </c>
      <c r="G28" s="12">
        <v>0</v>
      </c>
      <c r="H28" s="11">
        <f>[2]Таблица!O19</f>
        <v>2</v>
      </c>
      <c r="I28" s="11">
        <f>[2]Таблица!P19</f>
        <v>2</v>
      </c>
      <c r="J28" s="12">
        <f t="shared" si="1"/>
        <v>0</v>
      </c>
    </row>
    <row r="29" spans="1:10" ht="15.75" customHeight="1">
      <c r="A29" s="17" t="s">
        <v>33</v>
      </c>
      <c r="B29" s="11">
        <f>[2]Таблица!I29</f>
        <v>2</v>
      </c>
      <c r="C29" s="11">
        <f>[2]Таблица!J29</f>
        <v>1</v>
      </c>
      <c r="D29" s="12">
        <f t="shared" si="0"/>
        <v>-50</v>
      </c>
      <c r="E29" s="11">
        <f>[2]Таблица!L29</f>
        <v>0</v>
      </c>
      <c r="F29" s="11">
        <f>[2]Таблица!M29</f>
        <v>0</v>
      </c>
      <c r="G29" s="12">
        <v>0</v>
      </c>
      <c r="H29" s="11">
        <f>[2]Таблица!O29</f>
        <v>2</v>
      </c>
      <c r="I29" s="11">
        <f>[2]Таблица!P29</f>
        <v>1</v>
      </c>
      <c r="J29" s="12">
        <f t="shared" si="1"/>
        <v>-50</v>
      </c>
    </row>
    <row r="30" spans="1:10" ht="15.75" customHeight="1">
      <c r="A30" s="13" t="s">
        <v>34</v>
      </c>
      <c r="B30" s="9">
        <f>SUM(B28:B29)</f>
        <v>4</v>
      </c>
      <c r="C30" s="9">
        <f>SUM(C28:C29)</f>
        <v>3</v>
      </c>
      <c r="D30" s="15">
        <f t="shared" si="0"/>
        <v>-25</v>
      </c>
      <c r="E30" s="9">
        <f>SUM(E28:E29)</f>
        <v>0</v>
      </c>
      <c r="F30" s="9">
        <f>SUM(F28:F29)</f>
        <v>0</v>
      </c>
      <c r="G30" s="15">
        <v>0</v>
      </c>
      <c r="H30" s="9">
        <f>SUM(H28:H29)</f>
        <v>4</v>
      </c>
      <c r="I30" s="9">
        <f>SUM(I28:I29)</f>
        <v>3</v>
      </c>
      <c r="J30" s="15">
        <f t="shared" si="1"/>
        <v>-25</v>
      </c>
    </row>
    <row r="31" spans="1:10" ht="15.75" customHeight="1">
      <c r="A31" s="13" t="s">
        <v>35</v>
      </c>
      <c r="B31" s="9">
        <f>[2]Таблица!I20</f>
        <v>2</v>
      </c>
      <c r="C31" s="9">
        <f>[2]Таблица!J20</f>
        <v>1</v>
      </c>
      <c r="D31" s="15">
        <f t="shared" si="0"/>
        <v>-50</v>
      </c>
      <c r="E31" s="9">
        <f>[2]Таблица!L20</f>
        <v>0</v>
      </c>
      <c r="F31" s="9">
        <f>[2]Таблица!M20</f>
        <v>0</v>
      </c>
      <c r="G31" s="15">
        <v>0</v>
      </c>
      <c r="H31" s="9">
        <f>[2]Таблица!O20</f>
        <v>2</v>
      </c>
      <c r="I31" s="9">
        <f>[2]Таблица!P20</f>
        <v>1</v>
      </c>
      <c r="J31" s="15">
        <f t="shared" si="1"/>
        <v>-50</v>
      </c>
    </row>
    <row r="32" spans="1:10" ht="15.75" customHeight="1">
      <c r="A32" s="17" t="s">
        <v>36</v>
      </c>
      <c r="B32" s="11">
        <f>[2]Таблица!I21</f>
        <v>1</v>
      </c>
      <c r="C32" s="11">
        <f>[2]Таблица!J21</f>
        <v>1</v>
      </c>
      <c r="D32" s="12">
        <f t="shared" si="0"/>
        <v>0</v>
      </c>
      <c r="E32" s="11">
        <f>[2]Таблица!L21</f>
        <v>0</v>
      </c>
      <c r="F32" s="11">
        <f>[2]Таблица!M21</f>
        <v>0</v>
      </c>
      <c r="G32" s="12">
        <v>0</v>
      </c>
      <c r="H32" s="11">
        <f>[2]Таблица!O21</f>
        <v>1</v>
      </c>
      <c r="I32" s="11">
        <f>[2]Таблица!P21</f>
        <v>1</v>
      </c>
      <c r="J32" s="12">
        <f t="shared" si="1"/>
        <v>0</v>
      </c>
    </row>
    <row r="33" spans="1:10" ht="15.75" customHeight="1">
      <c r="A33" s="17" t="s">
        <v>37</v>
      </c>
      <c r="B33" s="11">
        <f>[2]Таблица!I26</f>
        <v>0</v>
      </c>
      <c r="C33" s="11">
        <f>[2]Таблица!J26</f>
        <v>0</v>
      </c>
      <c r="D33" s="12">
        <v>0</v>
      </c>
      <c r="E33" s="11">
        <f>[2]Таблица!L26</f>
        <v>0</v>
      </c>
      <c r="F33" s="11">
        <f>[2]Таблица!M26</f>
        <v>0</v>
      </c>
      <c r="G33" s="12">
        <v>0</v>
      </c>
      <c r="H33" s="11">
        <f>[2]Таблица!O26</f>
        <v>0</v>
      </c>
      <c r="I33" s="11">
        <f>[2]Таблица!P26</f>
        <v>0</v>
      </c>
      <c r="J33" s="12">
        <v>0</v>
      </c>
    </row>
    <row r="34" spans="1:10" ht="15.75" customHeight="1">
      <c r="A34" s="13" t="s">
        <v>38</v>
      </c>
      <c r="B34" s="9">
        <f>SUM(B32:B33)</f>
        <v>1</v>
      </c>
      <c r="C34" s="9">
        <f>SUM(C32:C33)</f>
        <v>1</v>
      </c>
      <c r="D34" s="15">
        <f t="shared" si="0"/>
        <v>0</v>
      </c>
      <c r="E34" s="9">
        <f>SUM(E32:E33)</f>
        <v>0</v>
      </c>
      <c r="F34" s="9">
        <f>SUM(F32:F33)</f>
        <v>0</v>
      </c>
      <c r="G34" s="15">
        <v>0</v>
      </c>
      <c r="H34" s="9">
        <f>SUM(H32:H33)</f>
        <v>1</v>
      </c>
      <c r="I34" s="9">
        <f>SUM(I32:I33)</f>
        <v>1</v>
      </c>
      <c r="J34" s="15">
        <f t="shared" si="1"/>
        <v>0</v>
      </c>
    </row>
    <row r="35" spans="1:10" ht="15.75" customHeight="1">
      <c r="A35" s="17" t="s">
        <v>39</v>
      </c>
      <c r="B35" s="11">
        <f>[2]Таблица!I18</f>
        <v>0</v>
      </c>
      <c r="C35" s="11">
        <f>[2]Таблица!J18</f>
        <v>1</v>
      </c>
      <c r="D35" s="12">
        <v>100</v>
      </c>
      <c r="E35" s="11">
        <f>[2]Таблица!L18</f>
        <v>0</v>
      </c>
      <c r="F35" s="11">
        <f>[2]Таблица!M18</f>
        <v>0</v>
      </c>
      <c r="G35" s="12">
        <v>0</v>
      </c>
      <c r="H35" s="11">
        <f>[2]Таблица!O18</f>
        <v>0</v>
      </c>
      <c r="I35" s="11">
        <f>[2]Таблица!P18</f>
        <v>1</v>
      </c>
      <c r="J35" s="12">
        <v>100</v>
      </c>
    </row>
    <row r="36" spans="1:10" ht="15.75" customHeight="1">
      <c r="A36" s="17" t="s">
        <v>40</v>
      </c>
      <c r="B36" s="11">
        <f>[2]Таблица!I24</f>
        <v>2</v>
      </c>
      <c r="C36" s="11">
        <f>[2]Таблица!J24</f>
        <v>3</v>
      </c>
      <c r="D36" s="12">
        <f t="shared" si="0"/>
        <v>50</v>
      </c>
      <c r="E36" s="11">
        <f>[2]Таблица!L24</f>
        <v>0</v>
      </c>
      <c r="F36" s="11">
        <f>[2]Таблица!M24</f>
        <v>0</v>
      </c>
      <c r="G36" s="12">
        <v>0</v>
      </c>
      <c r="H36" s="11">
        <f>[2]Таблица!O24</f>
        <v>2</v>
      </c>
      <c r="I36" s="11">
        <f>[2]Таблица!P24</f>
        <v>3</v>
      </c>
      <c r="J36" s="12">
        <f t="shared" si="1"/>
        <v>50</v>
      </c>
    </row>
    <row r="37" spans="1:10" ht="15.75" customHeight="1">
      <c r="A37" s="13" t="s">
        <v>41</v>
      </c>
      <c r="B37" s="9">
        <f>SUM(B35:B36)</f>
        <v>2</v>
      </c>
      <c r="C37" s="9">
        <f>SUM(C35:C36)</f>
        <v>4</v>
      </c>
      <c r="D37" s="15">
        <f t="shared" si="0"/>
        <v>100</v>
      </c>
      <c r="E37" s="9">
        <f>SUM(E35:E36)</f>
        <v>0</v>
      </c>
      <c r="F37" s="9">
        <f>SUM(F35:F36)</f>
        <v>0</v>
      </c>
      <c r="G37" s="15">
        <v>0</v>
      </c>
      <c r="H37" s="9">
        <f>SUM(H35:H36)</f>
        <v>2</v>
      </c>
      <c r="I37" s="9">
        <f>SUM(I35:I36)</f>
        <v>4</v>
      </c>
      <c r="J37" s="15">
        <f t="shared" si="1"/>
        <v>100</v>
      </c>
    </row>
    <row r="38" spans="1:10" ht="15.75" customHeight="1">
      <c r="A38" s="17" t="s">
        <v>42</v>
      </c>
      <c r="B38" s="11">
        <f>[2]Таблица!I5</f>
        <v>0</v>
      </c>
      <c r="C38" s="11">
        <f>[2]Таблица!J5</f>
        <v>2</v>
      </c>
      <c r="D38" s="12">
        <v>200</v>
      </c>
      <c r="E38" s="11">
        <f>[2]Таблица!L5</f>
        <v>0</v>
      </c>
      <c r="F38" s="11">
        <f>[2]Таблица!M5</f>
        <v>0</v>
      </c>
      <c r="G38" s="12">
        <v>0</v>
      </c>
      <c r="H38" s="11">
        <f>[2]Таблица!O5</f>
        <v>0</v>
      </c>
      <c r="I38" s="11">
        <f>[2]Таблица!P5</f>
        <v>2</v>
      </c>
      <c r="J38" s="12">
        <v>200</v>
      </c>
    </row>
    <row r="39" spans="1:10" ht="15.75" customHeight="1">
      <c r="A39" s="17" t="s">
        <v>43</v>
      </c>
      <c r="B39" s="11">
        <f>[2]Таблица!I25</f>
        <v>7</v>
      </c>
      <c r="C39" s="11">
        <f>[2]Таблица!J25</f>
        <v>4</v>
      </c>
      <c r="D39" s="12">
        <f t="shared" si="0"/>
        <v>-42.857142857142854</v>
      </c>
      <c r="E39" s="11">
        <f>[2]Таблица!L25</f>
        <v>1</v>
      </c>
      <c r="F39" s="11">
        <f>[2]Таблица!M25</f>
        <v>0</v>
      </c>
      <c r="G39" s="12">
        <f t="shared" si="2"/>
        <v>-100</v>
      </c>
      <c r="H39" s="11">
        <f>[2]Таблица!O25</f>
        <v>8</v>
      </c>
      <c r="I39" s="11">
        <f>[2]Таблица!P25</f>
        <v>4</v>
      </c>
      <c r="J39" s="12">
        <f t="shared" si="1"/>
        <v>-50</v>
      </c>
    </row>
    <row r="40" spans="1:10" ht="15.75" customHeight="1">
      <c r="A40" s="13" t="s">
        <v>44</v>
      </c>
      <c r="B40" s="9">
        <f>SUM(B38:B39)</f>
        <v>7</v>
      </c>
      <c r="C40" s="9">
        <f>SUM(C38:C39)</f>
        <v>6</v>
      </c>
      <c r="D40" s="15">
        <f t="shared" si="0"/>
        <v>-14.285714285714285</v>
      </c>
      <c r="E40" s="9">
        <f>SUM(E38:E39)</f>
        <v>1</v>
      </c>
      <c r="F40" s="9">
        <f>SUM(F38:F39)</f>
        <v>0</v>
      </c>
      <c r="G40" s="15">
        <f t="shared" si="2"/>
        <v>-100</v>
      </c>
      <c r="H40" s="9">
        <f>SUM(H38:H39)</f>
        <v>8</v>
      </c>
      <c r="I40" s="9">
        <f>SUM(I38:I39)</f>
        <v>6</v>
      </c>
      <c r="J40" s="15">
        <f t="shared" si="1"/>
        <v>-25</v>
      </c>
    </row>
    <row r="41" spans="1:10" ht="15.75" customHeight="1">
      <c r="A41" s="17" t="s">
        <v>45</v>
      </c>
      <c r="B41" s="11">
        <f>[2]Таблица!I9</f>
        <v>2</v>
      </c>
      <c r="C41" s="11">
        <f>[2]Таблица!J9</f>
        <v>4</v>
      </c>
      <c r="D41" s="12">
        <f t="shared" si="0"/>
        <v>100</v>
      </c>
      <c r="E41" s="11">
        <f>[2]Таблица!L9</f>
        <v>0</v>
      </c>
      <c r="F41" s="11">
        <f>[2]Таблица!M9</f>
        <v>0</v>
      </c>
      <c r="G41" s="12">
        <v>0</v>
      </c>
      <c r="H41" s="11">
        <f>[2]Таблица!O9</f>
        <v>2</v>
      </c>
      <c r="I41" s="11">
        <f>[2]Таблица!P9</f>
        <v>7</v>
      </c>
      <c r="J41" s="12">
        <f t="shared" si="1"/>
        <v>250</v>
      </c>
    </row>
    <row r="42" spans="1:10" ht="15.75" customHeight="1">
      <c r="A42" s="17" t="s">
        <v>46</v>
      </c>
      <c r="B42" s="11">
        <f>[2]Таблица!I27</f>
        <v>3</v>
      </c>
      <c r="C42" s="11">
        <f>[2]Таблица!J27</f>
        <v>6</v>
      </c>
      <c r="D42" s="12">
        <f t="shared" si="0"/>
        <v>100</v>
      </c>
      <c r="E42" s="11">
        <f>[2]Таблица!L27</f>
        <v>0</v>
      </c>
      <c r="F42" s="11">
        <f>[2]Таблица!M27</f>
        <v>0</v>
      </c>
      <c r="G42" s="12">
        <v>0</v>
      </c>
      <c r="H42" s="11">
        <f>[2]Таблица!O27</f>
        <v>3</v>
      </c>
      <c r="I42" s="11">
        <f>[2]Таблица!P27</f>
        <v>7</v>
      </c>
      <c r="J42" s="12">
        <f t="shared" si="1"/>
        <v>133.33333333333331</v>
      </c>
    </row>
    <row r="43" spans="1:10" ht="15.75" customHeight="1">
      <c r="A43" s="13" t="s">
        <v>47</v>
      </c>
      <c r="B43" s="9">
        <f>SUM(B41:B42)</f>
        <v>5</v>
      </c>
      <c r="C43" s="9">
        <f>SUM(C41:C42)</f>
        <v>10</v>
      </c>
      <c r="D43" s="15">
        <f t="shared" si="0"/>
        <v>100</v>
      </c>
      <c r="E43" s="9">
        <f>SUM(E41:E42)</f>
        <v>0</v>
      </c>
      <c r="F43" s="9">
        <f>SUM(F41:F42)</f>
        <v>0</v>
      </c>
      <c r="G43" s="15">
        <v>0</v>
      </c>
      <c r="H43" s="9">
        <f>SUM(H41:H42)</f>
        <v>5</v>
      </c>
      <c r="I43" s="9">
        <f>SUM(I41:I42)</f>
        <v>14</v>
      </c>
      <c r="J43" s="15">
        <f t="shared" si="1"/>
        <v>180</v>
      </c>
    </row>
    <row r="44" spans="1:10" ht="15.75" customHeight="1">
      <c r="A44" s="17" t="s">
        <v>48</v>
      </c>
      <c r="B44" s="11">
        <f>[2]Таблица!I6</f>
        <v>5</v>
      </c>
      <c r="C44" s="11">
        <f>[2]Таблица!J6</f>
        <v>4</v>
      </c>
      <c r="D44" s="12">
        <f t="shared" si="0"/>
        <v>-20</v>
      </c>
      <c r="E44" s="11">
        <f>[2]Таблица!L6</f>
        <v>0</v>
      </c>
      <c r="F44" s="11">
        <f>[2]Таблица!M6</f>
        <v>0</v>
      </c>
      <c r="G44" s="12">
        <v>0</v>
      </c>
      <c r="H44" s="11">
        <f>[2]Таблица!O6</f>
        <v>5</v>
      </c>
      <c r="I44" s="11">
        <f>[2]Таблица!P6</f>
        <v>5</v>
      </c>
      <c r="J44" s="12">
        <f t="shared" si="1"/>
        <v>0</v>
      </c>
    </row>
    <row r="45" spans="1:10" ht="15.75" customHeight="1">
      <c r="A45" s="17" t="s">
        <v>49</v>
      </c>
      <c r="B45" s="11">
        <f>[2]Таблица!I22</f>
        <v>0</v>
      </c>
      <c r="C45" s="11">
        <f>[2]Таблица!J22</f>
        <v>0</v>
      </c>
      <c r="D45" s="12">
        <v>0</v>
      </c>
      <c r="E45" s="11">
        <f>[2]Таблица!L22</f>
        <v>0</v>
      </c>
      <c r="F45" s="11">
        <f>[2]Таблица!M22</f>
        <v>0</v>
      </c>
      <c r="G45" s="12">
        <v>0</v>
      </c>
      <c r="H45" s="11">
        <f>[2]Таблица!O22</f>
        <v>0</v>
      </c>
      <c r="I45" s="11">
        <f>[2]Таблица!P22</f>
        <v>0</v>
      </c>
      <c r="J45" s="12">
        <v>0</v>
      </c>
    </row>
    <row r="46" spans="1:10" ht="15.75" customHeight="1">
      <c r="A46" s="17" t="s">
        <v>50</v>
      </c>
      <c r="B46" s="11">
        <f>[2]Таблица!I32</f>
        <v>6</v>
      </c>
      <c r="C46" s="11">
        <f>[2]Таблица!J32</f>
        <v>8</v>
      </c>
      <c r="D46" s="12">
        <f t="shared" si="0"/>
        <v>33.333333333333329</v>
      </c>
      <c r="E46" s="11">
        <f>[2]Таблица!L32</f>
        <v>0</v>
      </c>
      <c r="F46" s="11">
        <f>[2]Таблица!M32</f>
        <v>1</v>
      </c>
      <c r="G46" s="12">
        <v>100</v>
      </c>
      <c r="H46" s="11">
        <f>[2]Таблица!O32</f>
        <v>7</v>
      </c>
      <c r="I46" s="11">
        <f>[2]Таблица!P32</f>
        <v>8</v>
      </c>
      <c r="J46" s="12">
        <f t="shared" si="1"/>
        <v>14.285714285714285</v>
      </c>
    </row>
    <row r="47" spans="1:10" ht="15.75" customHeight="1">
      <c r="A47" s="13" t="s">
        <v>51</v>
      </c>
      <c r="B47" s="9">
        <f>SUM(B44:B46)</f>
        <v>11</v>
      </c>
      <c r="C47" s="9">
        <f>SUM(C44:C46)</f>
        <v>12</v>
      </c>
      <c r="D47" s="15">
        <f t="shared" si="0"/>
        <v>9.0909090909090917</v>
      </c>
      <c r="E47" s="9">
        <f>SUM(E44:E46)</f>
        <v>0</v>
      </c>
      <c r="F47" s="9">
        <f>SUM(F44:F46)</f>
        <v>1</v>
      </c>
      <c r="G47" s="15">
        <v>100</v>
      </c>
      <c r="H47" s="9">
        <f>SUM(H44:H46)</f>
        <v>12</v>
      </c>
      <c r="I47" s="9">
        <f>SUM(I44:I46)</f>
        <v>13</v>
      </c>
      <c r="J47" s="15">
        <f t="shared" si="1"/>
        <v>8.3333333333333321</v>
      </c>
    </row>
    <row r="48" spans="1:10" ht="15.75" customHeight="1">
      <c r="A48" s="17" t="s">
        <v>52</v>
      </c>
      <c r="B48" s="11">
        <f>[2]Таблица!I28</f>
        <v>2</v>
      </c>
      <c r="C48" s="11">
        <f>[2]Таблица!J28</f>
        <v>2</v>
      </c>
      <c r="D48" s="12">
        <f t="shared" si="0"/>
        <v>0</v>
      </c>
      <c r="E48" s="11">
        <f>[2]Таблица!L28</f>
        <v>0</v>
      </c>
      <c r="F48" s="11">
        <f>[2]Таблица!M28</f>
        <v>0</v>
      </c>
      <c r="G48" s="12">
        <v>0</v>
      </c>
      <c r="H48" s="11">
        <f>[2]Таблица!O28</f>
        <v>2</v>
      </c>
      <c r="I48" s="11">
        <f>[2]Таблица!P28</f>
        <v>2</v>
      </c>
      <c r="J48" s="12">
        <f t="shared" si="1"/>
        <v>0</v>
      </c>
    </row>
    <row r="49" spans="1:10" ht="15.75" customHeight="1">
      <c r="A49" s="17" t="s">
        <v>53</v>
      </c>
      <c r="B49" s="11">
        <f>[2]Таблица!I33</f>
        <v>2</v>
      </c>
      <c r="C49" s="11">
        <f>[2]Таблица!J33</f>
        <v>1</v>
      </c>
      <c r="D49" s="12">
        <f t="shared" si="0"/>
        <v>-50</v>
      </c>
      <c r="E49" s="11">
        <f>[2]Таблица!L33</f>
        <v>0</v>
      </c>
      <c r="F49" s="11">
        <f>[2]Таблица!M33</f>
        <v>0</v>
      </c>
      <c r="G49" s="12">
        <v>0</v>
      </c>
      <c r="H49" s="11">
        <f>[2]Таблица!O33</f>
        <v>2</v>
      </c>
      <c r="I49" s="11">
        <f>[2]Таблица!P33</f>
        <v>2</v>
      </c>
      <c r="J49" s="12">
        <f t="shared" si="1"/>
        <v>0</v>
      </c>
    </row>
    <row r="50" spans="1:10" ht="15.75" customHeight="1">
      <c r="A50" s="13" t="s">
        <v>54</v>
      </c>
      <c r="B50" s="9">
        <f>SUM(B48:B49)</f>
        <v>4</v>
      </c>
      <c r="C50" s="9">
        <f>SUM(C48:C49)</f>
        <v>3</v>
      </c>
      <c r="D50" s="15">
        <f t="shared" si="0"/>
        <v>-25</v>
      </c>
      <c r="E50" s="9">
        <f>SUM(E48:E49)</f>
        <v>0</v>
      </c>
      <c r="F50" s="9">
        <f>SUM(F48:F49)</f>
        <v>0</v>
      </c>
      <c r="G50" s="15">
        <v>0</v>
      </c>
      <c r="H50" s="9">
        <f>SUM(H48:H49)</f>
        <v>4</v>
      </c>
      <c r="I50" s="9">
        <f>SUM(I48:I49)</f>
        <v>4</v>
      </c>
      <c r="J50" s="15">
        <f t="shared" si="1"/>
        <v>0</v>
      </c>
    </row>
    <row r="51" spans="1:10" ht="15.75" customHeight="1">
      <c r="A51" s="13" t="s">
        <v>55</v>
      </c>
      <c r="B51" s="9">
        <f>[2]Таблица!I37</f>
        <v>3</v>
      </c>
      <c r="C51" s="9">
        <f>[2]Таблица!J37</f>
        <v>2</v>
      </c>
      <c r="D51" s="15">
        <f t="shared" si="0"/>
        <v>-33.333333333333329</v>
      </c>
      <c r="E51" s="9">
        <f>[2]Таблица!L37</f>
        <v>1</v>
      </c>
      <c r="F51" s="9">
        <f>[2]Таблица!M37</f>
        <v>0</v>
      </c>
      <c r="G51" s="15">
        <f t="shared" si="2"/>
        <v>-100</v>
      </c>
      <c r="H51" s="9">
        <f>[2]Таблица!O37</f>
        <v>2</v>
      </c>
      <c r="I51" s="9">
        <f>[2]Таблица!P37</f>
        <v>2</v>
      </c>
      <c r="J51" s="15">
        <f t="shared" si="1"/>
        <v>0</v>
      </c>
    </row>
    <row r="52" spans="1:10" ht="15.75" customHeight="1">
      <c r="A52" s="17" t="s">
        <v>56</v>
      </c>
      <c r="B52" s="11">
        <f>[2]Таблица!I39</f>
        <v>3</v>
      </c>
      <c r="C52" s="11">
        <f>[2]Таблица!J39</f>
        <v>2</v>
      </c>
      <c r="D52" s="12">
        <f t="shared" si="0"/>
        <v>-33.333333333333329</v>
      </c>
      <c r="E52" s="11">
        <f>[2]Таблица!L39</f>
        <v>1</v>
      </c>
      <c r="F52" s="11">
        <f>[2]Таблица!M39</f>
        <v>0</v>
      </c>
      <c r="G52" s="12">
        <f t="shared" si="2"/>
        <v>-100</v>
      </c>
      <c r="H52" s="11">
        <f>[2]Таблица!O39</f>
        <v>3</v>
      </c>
      <c r="I52" s="11">
        <f>[2]Таблица!P39</f>
        <v>2</v>
      </c>
      <c r="J52" s="12">
        <f t="shared" si="1"/>
        <v>-33.333333333333329</v>
      </c>
    </row>
    <row r="53" spans="1:10" ht="15.75" customHeight="1">
      <c r="A53" s="17" t="s">
        <v>57</v>
      </c>
      <c r="B53" s="11">
        <f>[2]Таблица!I41</f>
        <v>5</v>
      </c>
      <c r="C53" s="11">
        <f>[2]Таблица!J41</f>
        <v>11</v>
      </c>
      <c r="D53" s="12">
        <f t="shared" si="0"/>
        <v>120</v>
      </c>
      <c r="E53" s="11">
        <f>[2]Таблица!L41</f>
        <v>0</v>
      </c>
      <c r="F53" s="11">
        <f>[2]Таблица!M41</f>
        <v>1</v>
      </c>
      <c r="G53" s="12">
        <v>100</v>
      </c>
      <c r="H53" s="11">
        <f>[2]Таблица!O41</f>
        <v>7</v>
      </c>
      <c r="I53" s="11">
        <f>[2]Таблица!P41</f>
        <v>10</v>
      </c>
      <c r="J53" s="12">
        <f t="shared" si="1"/>
        <v>42.857142857142854</v>
      </c>
    </row>
    <row r="54" spans="1:10" ht="15.75" customHeight="1">
      <c r="A54" s="13" t="s">
        <v>58</v>
      </c>
      <c r="B54" s="9">
        <f>SUM(B52:B53)</f>
        <v>8</v>
      </c>
      <c r="C54" s="9">
        <f>SUM(C52:C53)</f>
        <v>13</v>
      </c>
      <c r="D54" s="15">
        <f t="shared" si="0"/>
        <v>62.5</v>
      </c>
      <c r="E54" s="9">
        <f>SUM(E52:E53)</f>
        <v>1</v>
      </c>
      <c r="F54" s="9">
        <f>SUM(F52:F53)</f>
        <v>1</v>
      </c>
      <c r="G54" s="15">
        <f t="shared" si="2"/>
        <v>0</v>
      </c>
      <c r="H54" s="9">
        <f>SUM(H52:H53)</f>
        <v>10</v>
      </c>
      <c r="I54" s="9">
        <f>SUM(I52:I53)</f>
        <v>12</v>
      </c>
      <c r="J54" s="15">
        <f t="shared" si="1"/>
        <v>20</v>
      </c>
    </row>
    <row r="55" spans="1:10" ht="15.75" customHeight="1">
      <c r="A55" s="17" t="s">
        <v>59</v>
      </c>
      <c r="B55" s="11">
        <f>[2]Таблица!I4</f>
        <v>2</v>
      </c>
      <c r="C55" s="11">
        <f>[2]Таблица!J4</f>
        <v>0</v>
      </c>
      <c r="D55" s="12">
        <f t="shared" si="0"/>
        <v>-100</v>
      </c>
      <c r="E55" s="11">
        <f>[2]Таблица!L4</f>
        <v>0</v>
      </c>
      <c r="F55" s="11">
        <f>[2]Таблица!M4</f>
        <v>0</v>
      </c>
      <c r="G55" s="12">
        <v>0</v>
      </c>
      <c r="H55" s="11">
        <f>[2]Таблица!O4</f>
        <v>2</v>
      </c>
      <c r="I55" s="11">
        <f>[2]Таблица!P4</f>
        <v>0</v>
      </c>
      <c r="J55" s="12">
        <f t="shared" si="1"/>
        <v>-100</v>
      </c>
    </row>
    <row r="56" spans="1:10" ht="15.75" customHeight="1">
      <c r="A56" s="17" t="s">
        <v>60</v>
      </c>
      <c r="B56" s="11">
        <f>[2]Таблица!I14</f>
        <v>0</v>
      </c>
      <c r="C56" s="11">
        <f>[2]Таблица!J14</f>
        <v>0</v>
      </c>
      <c r="D56" s="12">
        <v>0</v>
      </c>
      <c r="E56" s="11">
        <f>[2]Таблица!L14</f>
        <v>0</v>
      </c>
      <c r="F56" s="11">
        <f>[2]Таблица!M14</f>
        <v>0</v>
      </c>
      <c r="G56" s="12">
        <v>0</v>
      </c>
      <c r="H56" s="11">
        <f>[2]Таблица!O14</f>
        <v>0</v>
      </c>
      <c r="I56" s="11">
        <f>[2]Таблица!P14</f>
        <v>0</v>
      </c>
      <c r="J56" s="12">
        <v>0</v>
      </c>
    </row>
    <row r="57" spans="1:10" ht="15.75" customHeight="1">
      <c r="A57" s="17" t="s">
        <v>61</v>
      </c>
      <c r="B57" s="11">
        <f>[2]Таблица!I30</f>
        <v>0</v>
      </c>
      <c r="C57" s="11">
        <f>[2]Таблица!J30</f>
        <v>0</v>
      </c>
      <c r="D57" s="12">
        <v>0</v>
      </c>
      <c r="E57" s="11">
        <f>[2]Таблица!L30</f>
        <v>0</v>
      </c>
      <c r="F57" s="11">
        <f>[2]Таблица!M30</f>
        <v>0</v>
      </c>
      <c r="G57" s="12">
        <v>0</v>
      </c>
      <c r="H57" s="11">
        <f>[2]Таблица!O30</f>
        <v>0</v>
      </c>
      <c r="I57" s="11">
        <f>[2]Таблица!P30</f>
        <v>0</v>
      </c>
      <c r="J57" s="12">
        <v>0</v>
      </c>
    </row>
    <row r="58" spans="1:10" ht="15.75" customHeight="1">
      <c r="A58" s="17" t="s">
        <v>62</v>
      </c>
      <c r="B58" s="11">
        <f>[2]Таблица!I35</f>
        <v>0</v>
      </c>
      <c r="C58" s="11">
        <f>[2]Таблица!J35</f>
        <v>0</v>
      </c>
      <c r="D58" s="12">
        <v>0</v>
      </c>
      <c r="E58" s="11">
        <f>[2]Таблица!L35</f>
        <v>0</v>
      </c>
      <c r="F58" s="11">
        <f>[2]Таблица!M35</f>
        <v>0</v>
      </c>
      <c r="G58" s="12">
        <v>0</v>
      </c>
      <c r="H58" s="11">
        <f>[2]Таблица!O35</f>
        <v>0</v>
      </c>
      <c r="I58" s="11">
        <f>[2]Таблица!P35</f>
        <v>0</v>
      </c>
      <c r="J58" s="12">
        <v>0</v>
      </c>
    </row>
    <row r="59" spans="1:10" ht="15.75" customHeight="1">
      <c r="A59" s="17" t="s">
        <v>63</v>
      </c>
      <c r="B59" s="11">
        <f>[2]Таблица!I42</f>
        <v>8</v>
      </c>
      <c r="C59" s="11">
        <f>[2]Таблица!J42</f>
        <v>9</v>
      </c>
      <c r="D59" s="12">
        <f t="shared" si="0"/>
        <v>12.5</v>
      </c>
      <c r="E59" s="11">
        <f>[2]Таблица!L42</f>
        <v>0</v>
      </c>
      <c r="F59" s="11">
        <f>[2]Таблица!M42</f>
        <v>1</v>
      </c>
      <c r="G59" s="12">
        <v>100</v>
      </c>
      <c r="H59" s="11">
        <f>[2]Таблица!O42</f>
        <v>9</v>
      </c>
      <c r="I59" s="11">
        <f>[2]Таблица!P42</f>
        <v>10</v>
      </c>
      <c r="J59" s="12">
        <f t="shared" si="1"/>
        <v>11.111111111111111</v>
      </c>
    </row>
    <row r="60" spans="1:10" ht="15.75" customHeight="1">
      <c r="A60" s="13" t="s">
        <v>64</v>
      </c>
      <c r="B60" s="9">
        <f>SUM(B55:B59)</f>
        <v>10</v>
      </c>
      <c r="C60" s="9">
        <f>SUM(C55:C59)</f>
        <v>9</v>
      </c>
      <c r="D60" s="15">
        <f t="shared" si="0"/>
        <v>-10</v>
      </c>
      <c r="E60" s="9">
        <f>SUM(E55:E59)</f>
        <v>0</v>
      </c>
      <c r="F60" s="9">
        <f>SUM(F55:F59)</f>
        <v>1</v>
      </c>
      <c r="G60" s="15">
        <v>100</v>
      </c>
      <c r="H60" s="9">
        <f>SUM(H55:H59)</f>
        <v>11</v>
      </c>
      <c r="I60" s="9">
        <f>SUM(I55:I59)</f>
        <v>10</v>
      </c>
      <c r="J60" s="15">
        <f t="shared" si="1"/>
        <v>-9.0909090909090917</v>
      </c>
    </row>
    <row r="61" spans="1:10" ht="15.75" customHeight="1">
      <c r="A61" s="13" t="s">
        <v>66</v>
      </c>
      <c r="B61" s="9">
        <f>B9+B10+B13+B17+B18+B23+B27+B30+B31+B34+B37+B40+B43+B47+B50+B51+B54+B60</f>
        <v>95</v>
      </c>
      <c r="C61" s="9">
        <f>C9+C10+C13+C17+C18+C23+C27+C30+C31+C34+C37+C40+C43+C47+C50+C51+C54+C60</f>
        <v>99</v>
      </c>
      <c r="D61" s="15">
        <f t="shared" si="0"/>
        <v>4.2105263157894735</v>
      </c>
      <c r="E61" s="9">
        <f>E9+E10+E13+E17+E18+E23+E27+E30+E31+E34+E37+E40+E43+E47+E50+E51+E54+E60</f>
        <v>7</v>
      </c>
      <c r="F61" s="9">
        <f>F9+F10+F13+F17+F18+F23+F27+F30+F31+F34+F37+F40+F43+F47+F50+F51+F54+F60</f>
        <v>6</v>
      </c>
      <c r="G61" s="15">
        <f t="shared" si="2"/>
        <v>-14.285714285714285</v>
      </c>
      <c r="H61" s="9">
        <f>H9+H10+H13+H17+H18+H23+H27+H30+H31+H34+H37+H40+H43+H47+H50+H51+H54+H60</f>
        <v>100</v>
      </c>
      <c r="I61" s="9">
        <f>I9+I10+I13+I17+I18+I23+I27+I30+I31+I34+I37+I40+I43+I47+I50+I51+I54+I60</f>
        <v>106</v>
      </c>
      <c r="J61" s="15">
        <f t="shared" si="1"/>
        <v>6</v>
      </c>
    </row>
    <row r="62" spans="1:10" ht="15.75" customHeight="1">
      <c r="A62" s="13" t="s">
        <v>67</v>
      </c>
      <c r="B62" s="9">
        <f>B8+B61</f>
        <v>194</v>
      </c>
      <c r="C62" s="9">
        <f>C8+C61</f>
        <v>186</v>
      </c>
      <c r="D62" s="15">
        <f t="shared" si="0"/>
        <v>-4.1237113402061851</v>
      </c>
      <c r="E62" s="9">
        <f>E8+E61</f>
        <v>8</v>
      </c>
      <c r="F62" s="9">
        <f>F8+F61</f>
        <v>6</v>
      </c>
      <c r="G62" s="15">
        <f t="shared" si="2"/>
        <v>-25</v>
      </c>
      <c r="H62" s="9">
        <f>H8+H61</f>
        <v>206</v>
      </c>
      <c r="I62" s="9">
        <f>I8+I61</f>
        <v>203</v>
      </c>
      <c r="J62" s="15">
        <f t="shared" si="1"/>
        <v>-1.4563106796116505</v>
      </c>
    </row>
    <row r="63" spans="1:10" ht="15" customHeight="1"/>
    <row r="64" spans="1:10" ht="16.5" customHeight="1">
      <c r="A64" s="4" t="s">
        <v>72</v>
      </c>
      <c r="B64" s="5" t="s">
        <v>1</v>
      </c>
      <c r="C64" s="5"/>
      <c r="D64" s="5"/>
      <c r="E64" s="5" t="s">
        <v>2</v>
      </c>
      <c r="F64" s="5"/>
      <c r="G64" s="5"/>
      <c r="H64" s="5" t="s">
        <v>3</v>
      </c>
      <c r="I64" s="5"/>
      <c r="J64" s="5"/>
    </row>
    <row r="65" spans="1:14" ht="17.399999999999999" customHeight="1">
      <c r="A65" s="4"/>
      <c r="B65" s="9" t="s">
        <v>5</v>
      </c>
      <c r="C65" s="9" t="s">
        <v>6</v>
      </c>
      <c r="D65" s="9" t="s">
        <v>7</v>
      </c>
      <c r="E65" s="9" t="s">
        <v>5</v>
      </c>
      <c r="F65" s="9" t="s">
        <v>6</v>
      </c>
      <c r="G65" s="9" t="s">
        <v>7</v>
      </c>
      <c r="H65" s="9" t="s">
        <v>5</v>
      </c>
      <c r="I65" s="9" t="s">
        <v>6</v>
      </c>
      <c r="J65" s="9" t="s">
        <v>7</v>
      </c>
    </row>
    <row r="66" spans="1:14" s="21" customFormat="1" ht="17.399999999999999" customHeight="1">
      <c r="A66" s="23" t="s">
        <v>74</v>
      </c>
      <c r="B66" s="20"/>
      <c r="C66" s="20"/>
      <c r="D66" s="20"/>
      <c r="E66" s="20"/>
      <c r="F66" s="20"/>
      <c r="G66" s="20"/>
      <c r="H66" s="20"/>
      <c r="I66" s="20"/>
      <c r="J66" s="20"/>
      <c r="K66" s="24"/>
      <c r="L66" s="20"/>
      <c r="M66" s="20"/>
      <c r="N66" s="20"/>
    </row>
    <row r="67" spans="1:14" s="21" customFormat="1" ht="17.399999999999999" customHeight="1">
      <c r="A67" s="20" t="s">
        <v>68</v>
      </c>
      <c r="B67" s="20"/>
      <c r="C67" s="20"/>
      <c r="D67" s="20"/>
      <c r="E67" s="20"/>
      <c r="F67" s="20"/>
      <c r="G67" s="20"/>
      <c r="H67" s="20"/>
      <c r="I67" s="20"/>
      <c r="J67" s="20"/>
      <c r="K67" s="24"/>
      <c r="L67" s="20"/>
      <c r="M67" s="20"/>
      <c r="N67" s="20"/>
    </row>
    <row r="68" spans="1:14" s="21" customFormat="1" ht="17.399999999999999" customHeight="1">
      <c r="A68" s="20" t="s">
        <v>69</v>
      </c>
      <c r="B68" s="20"/>
      <c r="C68" s="20"/>
      <c r="D68" s="20"/>
      <c r="E68" s="20"/>
      <c r="F68" s="20"/>
      <c r="G68" s="20"/>
      <c r="H68" s="20" t="s">
        <v>70</v>
      </c>
      <c r="I68" s="20"/>
      <c r="K68" s="24"/>
      <c r="L68" s="20"/>
      <c r="M68" s="20"/>
      <c r="N68" s="20"/>
    </row>
    <row r="69" spans="1:14" s="21" customFormat="1" ht="17.399999999999999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0"/>
      <c r="M69" s="20"/>
      <c r="N69" s="20"/>
    </row>
    <row r="70" spans="1:14" s="21" customFormat="1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0"/>
      <c r="M70" s="20"/>
      <c r="N70" s="20"/>
    </row>
    <row r="71" spans="1:14" ht="14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4" ht="14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</sheetData>
  <mergeCells count="9">
    <mergeCell ref="A1:J1"/>
    <mergeCell ref="A2:A3"/>
    <mergeCell ref="B2:D2"/>
    <mergeCell ref="E2:G2"/>
    <mergeCell ref="H2:J2"/>
    <mergeCell ref="A64:A65"/>
    <mergeCell ref="B64:D64"/>
    <mergeCell ref="E64:G64"/>
    <mergeCell ref="H64:J64"/>
  </mergeCells>
  <pageMargins left="1.04" right="0.31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аварийность</vt:lpstr>
      <vt:lpstr>аварийность с детьми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</dc:creator>
  <cp:lastModifiedBy>Kraev</cp:lastModifiedBy>
  <dcterms:created xsi:type="dcterms:W3CDTF">2017-01-16T07:53:54Z</dcterms:created>
  <dcterms:modified xsi:type="dcterms:W3CDTF">2017-01-16T07:59:56Z</dcterms:modified>
</cp:coreProperties>
</file>